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ERSONAL\Downloads\"/>
    </mc:Choice>
  </mc:AlternateContent>
  <workbookProtection workbookAlgorithmName="SHA-512" workbookHashValue="tQx0eled+hiL+ggeHJy+Bb3yfAxy3WcWdxfsPy3k63tmu1aj5MpHRL/zTmYpSLtKnGluf4o8jPynKUcm4Ic/gg==" workbookSaltValue="q93lOj+UgscD3fhnsAA5pg==" workbookSpinCount="100000" lockStructure="1"/>
  <bookViews>
    <workbookView xWindow="0" yWindow="0" windowWidth="28800" windowHeight="11730" tabRatio="698" firstSheet="2" activeTab="12"/>
  </bookViews>
  <sheets>
    <sheet name="Generalidades" sheetId="1" r:id="rId1"/>
    <sheet name="Fix Esc, Mini" sheetId="2" r:id="rId2"/>
    <sheet name="Fix S19, PreI, S20D" sheetId="3" r:id="rId3"/>
    <sheet name="Prog S19, PreInf, S20D" sheetId="4" r:id="rId4"/>
    <sheet name="Prog Esc, Mini" sheetId="5" r:id="rId5"/>
    <sheet name="Asist PreInf" sheetId="6" r:id="rId6"/>
    <sheet name="Clasif PreInf" sheetId="7" r:id="rId7"/>
    <sheet name="Clasif S19 V" sheetId="8" r:id="rId8"/>
    <sheet name="Clasif S20D" sheetId="9" r:id="rId9"/>
    <sheet name="Goleador" sheetId="10" r:id="rId10"/>
    <sheet name="Valla" sheetId="11" r:id="rId11"/>
    <sheet name="Cuador Honor" sheetId="12" r:id="rId12"/>
    <sheet name="Pond Ranking" sheetId="13" r:id="rId13"/>
  </sheets>
  <definedNames>
    <definedName name="_xlnm._FilterDatabase" localSheetId="5" hidden="1">'Asist PreInf'!$A$4:$L$24</definedName>
    <definedName name="_xlnm._FilterDatabase" localSheetId="9" hidden="1">Goleador!$A$4:$O$42</definedName>
    <definedName name="_xlnm._FilterDatabase" localSheetId="12" hidden="1">'Pond Ranking'!$A$3:$J$13</definedName>
    <definedName name="_xlnm._FilterDatabase" localSheetId="10" hidden="1">Valla!$A$18:$K$21</definedName>
  </definedNames>
  <calcPr calcId="162913"/>
  <extLst>
    <ext uri="GoogleSheetsCustomDataVersion2">
      <go:sheetsCustomData xmlns:go="http://customooxmlschemas.google.com/" r:id="rId17" roundtripDataChecksum="36ln1GxBu7mWNn8dnC0hT1mwvaqSD4pUy+pxbcqZ8QM="/>
    </ext>
  </extLst>
</workbook>
</file>

<file path=xl/calcChain.xml><?xml version="1.0" encoding="utf-8"?>
<calcChain xmlns="http://schemas.openxmlformats.org/spreadsheetml/2006/main">
  <c r="I31" i="13" l="1"/>
  <c r="F31" i="13"/>
  <c r="J31" i="13" s="1"/>
  <c r="L31" i="13" s="1"/>
  <c r="A31" i="13"/>
  <c r="I30" i="13"/>
  <c r="F30" i="13"/>
  <c r="J30" i="13" s="1"/>
  <c r="L30" i="13" s="1"/>
  <c r="A30" i="13"/>
  <c r="I29" i="13"/>
  <c r="F29" i="13"/>
  <c r="J29" i="13" s="1"/>
  <c r="L29" i="13" s="1"/>
  <c r="A29" i="13"/>
  <c r="I24" i="13"/>
  <c r="F24" i="13"/>
  <c r="J24" i="13" s="1"/>
  <c r="L24" i="13" s="1"/>
  <c r="G23" i="13"/>
  <c r="I23" i="13" s="1"/>
  <c r="D23" i="13"/>
  <c r="C23" i="13"/>
  <c r="F23" i="13" s="1"/>
  <c r="J23" i="13" s="1"/>
  <c r="L23" i="13" s="1"/>
  <c r="I22" i="13"/>
  <c r="F22" i="13"/>
  <c r="J22" i="13" s="1"/>
  <c r="L22" i="13" s="1"/>
  <c r="I21" i="13"/>
  <c r="F21" i="13"/>
  <c r="J21" i="13" s="1"/>
  <c r="L21" i="13" s="1"/>
  <c r="I20" i="13"/>
  <c r="E20" i="13"/>
  <c r="D20" i="13"/>
  <c r="F20" i="13" s="1"/>
  <c r="J20" i="13" s="1"/>
  <c r="L20" i="13" s="1"/>
  <c r="I19" i="13"/>
  <c r="F19" i="13"/>
  <c r="J19" i="13" s="1"/>
  <c r="L19" i="13" s="1"/>
  <c r="H18" i="13"/>
  <c r="E18" i="13"/>
  <c r="D18" i="13"/>
  <c r="C18" i="13"/>
  <c r="F18" i="13" s="1"/>
  <c r="J18" i="13" s="1"/>
  <c r="L18" i="13" s="1"/>
  <c r="B18" i="13"/>
  <c r="I17" i="13"/>
  <c r="D17" i="13"/>
  <c r="C17" i="13"/>
  <c r="F17" i="13" s="1"/>
  <c r="J17" i="13" s="1"/>
  <c r="L17" i="13" s="1"/>
  <c r="I16" i="13"/>
  <c r="F16" i="13"/>
  <c r="J16" i="13" s="1"/>
  <c r="L16" i="13" s="1"/>
  <c r="I13" i="13"/>
  <c r="F13" i="13"/>
  <c r="J13" i="13" s="1"/>
  <c r="L13" i="13" s="1"/>
  <c r="I12" i="13"/>
  <c r="F12" i="13"/>
  <c r="J12" i="13" s="1"/>
  <c r="L12" i="13" s="1"/>
  <c r="E11" i="13"/>
  <c r="D11" i="13"/>
  <c r="C11" i="13"/>
  <c r="F11" i="13" s="1"/>
  <c r="J11" i="13" s="1"/>
  <c r="L11" i="13" s="1"/>
  <c r="B11" i="13"/>
  <c r="G10" i="13"/>
  <c r="F10" i="13"/>
  <c r="J10" i="13" s="1"/>
  <c r="L10" i="13" s="1"/>
  <c r="E10" i="13"/>
  <c r="D10" i="13"/>
  <c r="C10" i="13"/>
  <c r="B10" i="13"/>
  <c r="E9" i="13"/>
  <c r="D9" i="13"/>
  <c r="C9" i="13"/>
  <c r="F9" i="13" s="1"/>
  <c r="J9" i="13" s="1"/>
  <c r="L9" i="13" s="1"/>
  <c r="B9" i="13"/>
  <c r="J8" i="13"/>
  <c r="L8" i="13" s="1"/>
  <c r="I8" i="13"/>
  <c r="F8" i="13"/>
  <c r="J7" i="13"/>
  <c r="L7" i="13" s="1"/>
  <c r="G7" i="13"/>
  <c r="F7" i="13"/>
  <c r="E7" i="13"/>
  <c r="D7" i="13"/>
  <c r="C7" i="13"/>
  <c r="B7" i="13"/>
  <c r="I6" i="13"/>
  <c r="F6" i="13"/>
  <c r="J6" i="13" s="1"/>
  <c r="L6" i="13" s="1"/>
  <c r="I5" i="13"/>
  <c r="F5" i="13"/>
  <c r="J5" i="13" s="1"/>
  <c r="L5" i="13" s="1"/>
  <c r="I4" i="13"/>
  <c r="F4" i="13"/>
  <c r="J4" i="13" s="1"/>
  <c r="L4" i="13" s="1"/>
  <c r="E4" i="13"/>
  <c r="D4" i="13"/>
  <c r="I22" i="11"/>
  <c r="K22" i="11" s="1"/>
  <c r="K21" i="11"/>
  <c r="I21" i="11"/>
  <c r="I20" i="11"/>
  <c r="K20" i="11" s="1"/>
  <c r="K19" i="11"/>
  <c r="I19" i="11"/>
  <c r="I14" i="11"/>
  <c r="K14" i="11" s="1"/>
  <c r="K13" i="11"/>
  <c r="I13" i="11"/>
  <c r="I12" i="11"/>
  <c r="K12" i="11" s="1"/>
  <c r="K11" i="11"/>
  <c r="I11" i="11"/>
  <c r="I10" i="11"/>
  <c r="K10" i="11" s="1"/>
  <c r="K9" i="11"/>
  <c r="I9" i="11"/>
  <c r="I8" i="11"/>
  <c r="K8" i="11" s="1"/>
  <c r="K7" i="11"/>
  <c r="I7" i="11"/>
  <c r="I6" i="11"/>
  <c r="K6" i="11" s="1"/>
  <c r="K5" i="11"/>
  <c r="I5" i="11"/>
  <c r="M57" i="10"/>
  <c r="O57" i="10" s="1"/>
  <c r="O56" i="10"/>
  <c r="M56" i="10"/>
  <c r="M55" i="10"/>
  <c r="O55" i="10" s="1"/>
  <c r="O54" i="10"/>
  <c r="M54" i="10"/>
  <c r="M53" i="10"/>
  <c r="O53" i="10" s="1"/>
  <c r="O52" i="10"/>
  <c r="M52" i="10"/>
  <c r="M51" i="10"/>
  <c r="O51" i="10" s="1"/>
  <c r="O50" i="10"/>
  <c r="M50" i="10"/>
  <c r="M49" i="10"/>
  <c r="O49" i="10" s="1"/>
  <c r="O48" i="10"/>
  <c r="M48" i="10"/>
  <c r="M42" i="10"/>
  <c r="O42" i="10" s="1"/>
  <c r="O41" i="10"/>
  <c r="M41" i="10"/>
  <c r="M40" i="10"/>
  <c r="O40" i="10" s="1"/>
  <c r="O39" i="10"/>
  <c r="M39" i="10"/>
  <c r="M38" i="10"/>
  <c r="O38" i="10" s="1"/>
  <c r="O37" i="10"/>
  <c r="M37" i="10"/>
  <c r="M36" i="10"/>
  <c r="O36" i="10" s="1"/>
  <c r="O35" i="10"/>
  <c r="M35" i="10"/>
  <c r="M34" i="10"/>
  <c r="O34" i="10" s="1"/>
  <c r="O33" i="10"/>
  <c r="M33" i="10"/>
  <c r="M32" i="10"/>
  <c r="O32" i="10" s="1"/>
  <c r="O31" i="10"/>
  <c r="M31" i="10"/>
  <c r="M30" i="10"/>
  <c r="O30" i="10" s="1"/>
  <c r="O29" i="10"/>
  <c r="M29" i="10"/>
  <c r="M28" i="10"/>
  <c r="O28" i="10" s="1"/>
  <c r="M27" i="10"/>
  <c r="O27" i="10" s="1"/>
  <c r="M26" i="10"/>
  <c r="O26" i="10" s="1"/>
  <c r="M25" i="10"/>
  <c r="O25" i="10" s="1"/>
  <c r="M24" i="10"/>
  <c r="O24" i="10" s="1"/>
  <c r="M23" i="10"/>
  <c r="O23" i="10" s="1"/>
  <c r="M22" i="10"/>
  <c r="O22" i="10" s="1"/>
  <c r="M21" i="10"/>
  <c r="O21" i="10" s="1"/>
  <c r="M20" i="10"/>
  <c r="O20" i="10" s="1"/>
  <c r="M19" i="10"/>
  <c r="O19" i="10" s="1"/>
  <c r="M18" i="10"/>
  <c r="O18" i="10" s="1"/>
  <c r="M17" i="10"/>
  <c r="O17" i="10" s="1"/>
  <c r="M16" i="10"/>
  <c r="O16" i="10" s="1"/>
  <c r="M15" i="10"/>
  <c r="O15" i="10" s="1"/>
  <c r="M14" i="10"/>
  <c r="O14" i="10" s="1"/>
  <c r="M13" i="10"/>
  <c r="O13" i="10" s="1"/>
  <c r="M12" i="10"/>
  <c r="O12" i="10" s="1"/>
  <c r="M11" i="10"/>
  <c r="O11" i="10" s="1"/>
  <c r="O10" i="10"/>
  <c r="M10" i="10"/>
  <c r="M9" i="10"/>
  <c r="O9" i="10" s="1"/>
  <c r="O8" i="10"/>
  <c r="M8" i="10"/>
  <c r="M7" i="10"/>
  <c r="O7" i="10" s="1"/>
  <c r="M6" i="10"/>
  <c r="O6" i="10" s="1"/>
  <c r="M5" i="10"/>
  <c r="O5" i="10" s="1"/>
  <c r="AG15" i="9"/>
  <c r="AF15" i="9"/>
  <c r="AE15" i="9"/>
  <c r="AD15" i="9"/>
  <c r="AG13" i="9"/>
  <c r="AF13" i="9"/>
  <c r="AE13" i="9"/>
  <c r="AD13" i="9"/>
  <c r="AG11" i="9"/>
  <c r="AF11" i="9"/>
  <c r="AE11" i="9"/>
  <c r="AD11" i="9"/>
  <c r="W2" i="9"/>
  <c r="Q2" i="9"/>
  <c r="O2" i="9"/>
  <c r="U2" i="9" s="1"/>
  <c r="M2" i="9"/>
  <c r="S2" i="9" s="1"/>
  <c r="AD39" i="8"/>
  <c r="AB39" i="8"/>
  <c r="AA39" i="8"/>
  <c r="AC39" i="8" s="1"/>
  <c r="AD37" i="8"/>
  <c r="AB37" i="8"/>
  <c r="AA37" i="8"/>
  <c r="AC37" i="8" s="1"/>
  <c r="AD35" i="8"/>
  <c r="AB35" i="8"/>
  <c r="AA35" i="8"/>
  <c r="AD33" i="8"/>
  <c r="AB33" i="8"/>
  <c r="AA33" i="8"/>
  <c r="AC33" i="8" s="1"/>
  <c r="AD31" i="8"/>
  <c r="AB31" i="8"/>
  <c r="AA31" i="8"/>
  <c r="AC31" i="8" s="1"/>
  <c r="U22" i="8"/>
  <c r="S22" i="8"/>
  <c r="Q22" i="8"/>
  <c r="O22" i="8"/>
  <c r="M22" i="8"/>
  <c r="AD19" i="8"/>
  <c r="AC19" i="8"/>
  <c r="AB19" i="8"/>
  <c r="H7" i="13" s="1"/>
  <c r="AA19" i="8"/>
  <c r="AD17" i="8"/>
  <c r="AB17" i="8"/>
  <c r="H10" i="13" s="1"/>
  <c r="AA17" i="8"/>
  <c r="AD15" i="8"/>
  <c r="AC15" i="8"/>
  <c r="AB15" i="8"/>
  <c r="AA15" i="8"/>
  <c r="AD13" i="8"/>
  <c r="AB13" i="8"/>
  <c r="AC13" i="8" s="1"/>
  <c r="AA13" i="8"/>
  <c r="G11" i="13" s="1"/>
  <c r="AD11" i="8"/>
  <c r="AB11" i="8"/>
  <c r="AC11" i="8" s="1"/>
  <c r="AA11" i="8"/>
  <c r="G9" i="13" s="1"/>
  <c r="U2" i="8"/>
  <c r="S2" i="8"/>
  <c r="Q2" i="8"/>
  <c r="O2" i="8"/>
  <c r="M2" i="8"/>
  <c r="AD37" i="7"/>
  <c r="AC37" i="7"/>
  <c r="AB37" i="7"/>
  <c r="AA37" i="7"/>
  <c r="AD35" i="7"/>
  <c r="AC35" i="7"/>
  <c r="AB35" i="7"/>
  <c r="AA35" i="7"/>
  <c r="AD33" i="7"/>
  <c r="AC33" i="7"/>
  <c r="AB33" i="7"/>
  <c r="AA33" i="7"/>
  <c r="G18" i="13" s="1"/>
  <c r="I18" i="13" s="1"/>
  <c r="AD31" i="7"/>
  <c r="AC31" i="7"/>
  <c r="AB31" i="7"/>
  <c r="AA31" i="7"/>
  <c r="S22" i="7"/>
  <c r="Q22" i="7"/>
  <c r="O22" i="7"/>
  <c r="M22" i="7"/>
  <c r="AD19" i="7"/>
  <c r="AC19" i="7"/>
  <c r="AB19" i="7"/>
  <c r="AA19" i="7"/>
  <c r="AD17" i="7"/>
  <c r="AC17" i="7"/>
  <c r="AB17" i="7"/>
  <c r="AA17" i="7"/>
  <c r="AD15" i="7"/>
  <c r="AC15" i="7"/>
  <c r="AB15" i="7"/>
  <c r="AA15" i="7"/>
  <c r="AD13" i="7"/>
  <c r="AC13" i="7"/>
  <c r="AB13" i="7"/>
  <c r="AA13" i="7"/>
  <c r="AD11" i="7"/>
  <c r="AC11" i="7"/>
  <c r="AB11" i="7"/>
  <c r="AA11" i="7"/>
  <c r="U2" i="7"/>
  <c r="S2" i="7"/>
  <c r="Q2" i="7"/>
  <c r="O2" i="7"/>
  <c r="M2" i="7"/>
  <c r="L24" i="6"/>
  <c r="J24" i="6"/>
  <c r="J23" i="6"/>
  <c r="L23" i="6" s="1"/>
  <c r="L22" i="6"/>
  <c r="J22" i="6"/>
  <c r="J21" i="6"/>
  <c r="L21" i="6" s="1"/>
  <c r="L20" i="6"/>
  <c r="J20" i="6"/>
  <c r="J19" i="6"/>
  <c r="L19" i="6" s="1"/>
  <c r="L18" i="6"/>
  <c r="J18" i="6"/>
  <c r="J17" i="6"/>
  <c r="L17" i="6" s="1"/>
  <c r="L16" i="6"/>
  <c r="J16" i="6"/>
  <c r="J15" i="6"/>
  <c r="L15" i="6" s="1"/>
  <c r="L14" i="6"/>
  <c r="J14" i="6"/>
  <c r="J13" i="6"/>
  <c r="L13" i="6" s="1"/>
  <c r="L12" i="6"/>
  <c r="J12" i="6"/>
  <c r="J11" i="6"/>
  <c r="L11" i="6" s="1"/>
  <c r="L10" i="6"/>
  <c r="J10" i="6"/>
  <c r="J9" i="6"/>
  <c r="L9" i="6" s="1"/>
  <c r="L8" i="6"/>
  <c r="J8" i="6"/>
  <c r="J7" i="6"/>
  <c r="L7" i="6" s="1"/>
  <c r="L6" i="6"/>
  <c r="J6" i="6"/>
  <c r="J5" i="6"/>
  <c r="L5" i="6" s="1"/>
  <c r="K99" i="3"/>
  <c r="H98" i="3"/>
  <c r="K97" i="3"/>
  <c r="H96" i="3"/>
  <c r="K95" i="3"/>
  <c r="H94" i="3"/>
  <c r="K93" i="3"/>
  <c r="H99" i="3" s="1"/>
  <c r="H93" i="3"/>
  <c r="K92" i="3"/>
  <c r="H92" i="3"/>
  <c r="K98" i="3" s="1"/>
  <c r="K91" i="3"/>
  <c r="H97" i="3" s="1"/>
  <c r="H91" i="3"/>
  <c r="K90" i="3"/>
  <c r="H90" i="3"/>
  <c r="K96" i="3" s="1"/>
  <c r="K89" i="3"/>
  <c r="H95" i="3" s="1"/>
  <c r="H89" i="3"/>
  <c r="K88" i="3"/>
  <c r="H88" i="3"/>
  <c r="K94" i="3" s="1"/>
  <c r="H84" i="3"/>
  <c r="H81" i="3"/>
  <c r="B81" i="3"/>
  <c r="K84" i="3" s="1"/>
  <c r="B80" i="3"/>
  <c r="H80" i="3" s="1"/>
  <c r="K76" i="3"/>
  <c r="K74" i="3"/>
  <c r="H71" i="3"/>
  <c r="K67" i="3"/>
  <c r="H67" i="3"/>
  <c r="H65" i="3"/>
  <c r="B65" i="3"/>
  <c r="B64" i="3"/>
  <c r="H64" i="3" s="1"/>
  <c r="K63" i="3"/>
  <c r="D60" i="3"/>
  <c r="B83" i="3" s="1"/>
  <c r="K85" i="3" s="1"/>
  <c r="D59" i="3"/>
  <c r="B82" i="3" s="1"/>
  <c r="K82" i="3" s="1"/>
  <c r="D58" i="3"/>
  <c r="D57" i="3"/>
  <c r="D55" i="3"/>
  <c r="B67" i="3" s="1"/>
  <c r="K64" i="3" s="1"/>
  <c r="D54" i="3"/>
  <c r="B66" i="3" s="1"/>
  <c r="K69" i="3" s="1"/>
  <c r="D53" i="3"/>
  <c r="D52" i="3"/>
  <c r="D51" i="3"/>
  <c r="B63" i="3" s="1"/>
  <c r="H72" i="3" s="1"/>
  <c r="K47" i="3"/>
  <c r="K45" i="3"/>
  <c r="H43" i="3"/>
  <c r="H42" i="3"/>
  <c r="K40" i="3"/>
  <c r="H38" i="3"/>
  <c r="K37" i="3"/>
  <c r="B35" i="3"/>
  <c r="H35" i="3" s="1"/>
  <c r="K34" i="3"/>
  <c r="K30" i="3"/>
  <c r="K28" i="3"/>
  <c r="K27" i="3"/>
  <c r="H25" i="3"/>
  <c r="H21" i="3"/>
  <c r="H20" i="3"/>
  <c r="B19" i="3"/>
  <c r="K17" i="3"/>
  <c r="D14" i="3"/>
  <c r="B38" i="3" s="1"/>
  <c r="K35" i="3" s="1"/>
  <c r="D13" i="3"/>
  <c r="B37" i="3" s="1"/>
  <c r="D12" i="3"/>
  <c r="B36" i="3" s="1"/>
  <c r="D11" i="3"/>
  <c r="D10" i="3"/>
  <c r="B34" i="3" s="1"/>
  <c r="D8" i="3"/>
  <c r="B21" i="3" s="1"/>
  <c r="D7" i="3"/>
  <c r="B20" i="3" s="1"/>
  <c r="D6" i="3"/>
  <c r="D5" i="3"/>
  <c r="B18" i="3" s="1"/>
  <c r="D4" i="3"/>
  <c r="B17" i="3" s="1"/>
  <c r="H26" i="3" s="1"/>
  <c r="K35" i="2"/>
  <c r="H35" i="2"/>
  <c r="K34" i="2"/>
  <c r="H34" i="2"/>
  <c r="K33" i="2"/>
  <c r="H33" i="2"/>
  <c r="K32" i="2"/>
  <c r="H32" i="2"/>
  <c r="K31" i="2"/>
  <c r="H31" i="2"/>
  <c r="K30" i="2"/>
  <c r="H30" i="2"/>
  <c r="K29" i="2"/>
  <c r="H29" i="2"/>
  <c r="K28" i="2"/>
  <c r="H28" i="2"/>
  <c r="K27" i="2"/>
  <c r="H27" i="2"/>
  <c r="K26" i="2"/>
  <c r="H26" i="2"/>
  <c r="K25" i="2"/>
  <c r="H25" i="2"/>
  <c r="K24" i="2"/>
  <c r="H24" i="2"/>
  <c r="K23" i="2"/>
  <c r="H23" i="2"/>
  <c r="K22" i="2"/>
  <c r="H22" i="2"/>
  <c r="K21" i="2"/>
  <c r="H21" i="2"/>
  <c r="K18" i="2"/>
  <c r="H18" i="2"/>
  <c r="K17" i="2"/>
  <c r="H17" i="2"/>
  <c r="K16" i="2"/>
  <c r="H16" i="2"/>
  <c r="K15" i="2"/>
  <c r="H15" i="2"/>
  <c r="K14" i="2"/>
  <c r="H14" i="2"/>
  <c r="K13" i="2"/>
  <c r="H13" i="2"/>
  <c r="K12" i="2"/>
  <c r="H12" i="2"/>
  <c r="K11" i="2"/>
  <c r="H11" i="2"/>
  <c r="K10" i="2"/>
  <c r="H10" i="2"/>
  <c r="K9" i="2"/>
  <c r="H9" i="2"/>
  <c r="K8" i="2"/>
  <c r="H8" i="2"/>
  <c r="K7" i="2"/>
  <c r="H7" i="2"/>
  <c r="K6" i="2"/>
  <c r="H6" i="2"/>
  <c r="K5" i="2"/>
  <c r="H5" i="2"/>
  <c r="K4" i="2"/>
  <c r="H4" i="2"/>
  <c r="K19" i="3" l="1"/>
  <c r="H27" i="3"/>
  <c r="K21" i="3"/>
  <c r="H31" i="3"/>
  <c r="K23" i="3"/>
  <c r="K43" i="3"/>
  <c r="K41" i="3"/>
  <c r="K39" i="3"/>
  <c r="H36" i="3"/>
  <c r="H47" i="3"/>
  <c r="I7" i="13"/>
  <c r="K46" i="3"/>
  <c r="H28" i="3"/>
  <c r="H24" i="3"/>
  <c r="K20" i="3"/>
  <c r="H48" i="3"/>
  <c r="H44" i="3"/>
  <c r="K36" i="3"/>
  <c r="K18" i="3"/>
  <c r="H41" i="3"/>
  <c r="K44" i="3"/>
  <c r="H66" i="3"/>
  <c r="H68" i="3"/>
  <c r="K71" i="3"/>
  <c r="K77" i="3"/>
  <c r="H82" i="3"/>
  <c r="H9" i="13"/>
  <c r="H11" i="13"/>
  <c r="I11" i="13" s="1"/>
  <c r="H83" i="3"/>
  <c r="K80" i="3"/>
  <c r="I9" i="13"/>
  <c r="H18" i="3"/>
  <c r="H22" i="3"/>
  <c r="H46" i="3"/>
  <c r="H40" i="3"/>
  <c r="H34" i="3"/>
  <c r="K26" i="3"/>
  <c r="K24" i="3"/>
  <c r="K22" i="3"/>
  <c r="H30" i="3"/>
  <c r="H19" i="3"/>
  <c r="K25" i="3"/>
  <c r="H29" i="3"/>
  <c r="K31" i="3"/>
  <c r="K38" i="3"/>
  <c r="H45" i="3"/>
  <c r="K66" i="3"/>
  <c r="K75" i="3"/>
  <c r="AC17" i="8"/>
  <c r="H75" i="3"/>
  <c r="H69" i="3"/>
  <c r="H63" i="3"/>
  <c r="H74" i="3"/>
  <c r="H17" i="3"/>
  <c r="H23" i="3"/>
  <c r="K29" i="3"/>
  <c r="H37" i="3"/>
  <c r="H39" i="3"/>
  <c r="K42" i="3"/>
  <c r="K48" i="3"/>
  <c r="H77" i="3"/>
  <c r="H73" i="3"/>
  <c r="K65" i="3"/>
  <c r="H85" i="3"/>
  <c r="K81" i="3"/>
  <c r="K72" i="3"/>
  <c r="K70" i="3"/>
  <c r="K68" i="3"/>
  <c r="H70" i="3"/>
  <c r="K73" i="3"/>
  <c r="H76" i="3"/>
  <c r="K83" i="3"/>
  <c r="AC35" i="8"/>
  <c r="I10" i="13"/>
</calcChain>
</file>

<file path=xl/sharedStrings.xml><?xml version="1.0" encoding="utf-8"?>
<sst xmlns="http://schemas.openxmlformats.org/spreadsheetml/2006/main" count="1018" uniqueCount="323">
  <si>
    <t xml:space="preserve"> </t>
  </si>
  <si>
    <t>1) En la categoría SUB 19 VARONES, con 10 equipos  inscritos, se harán 2 grupos de 5 equipos, se realizará un ronda clasificatoría de todos contra todos en ambos grupos, luego los primeros de cada grupo disputaran el oro y los segundos  disputaran el bronce. Las  posiciones del 5° al 10° se darán por el promedio obtenido en los partidos disputados en la ronda clasificatoria (puntos dividos partidos jugados). Los empates en la ronda clasificatoría se resolverán por cobros desde el punto penalti (3),  en finales  por bronce y oro por extratiempo asi: 2 tiempos de 5 minutos, de persistir el empate penales (5). Todos los partidos de Sub 19 varones se jugarán con tiempos de 20 minutos detenidos.</t>
  </si>
  <si>
    <t>2) En la categoría PREINFANTIL MIXTO, con 9 equipos  inscritos, se harán 2 grupos de 5 y 4 equipos, se realizará un ronda clasificatoría de todos contra todos en ambos grupos, luego los primeros de cada grupo disputaran el oro, los segundos  disputarán el bronce, los terceros disputaran 5° y 6°, los cuartos disputaran 7° y 8°.  Los empates en la ronda clasificatoría se resolverán por cobros desde el punto penalti (3), en finales  por bronce y oro por extratiempo asi: 2 tiempos de 3 minutos, de persistir el empate penales (5). Todos los partidos de PREINTANTIL MIXTO se jugarán con tiempos de 12 minutos detenidos.</t>
  </si>
  <si>
    <t>3) En la categoría Sub 20 damas, con 3 equipos inscritos, se realizará doble ronda clasificatoría de todos contra todos luego el primero y el segundo disputaran el oro. Los empates en la ronda clasificatoría se resolverán por cobros desde el punto penalti (3),  en final por el oro por extratiempo asi: 2 tiempos de 5 minutos, de persistir el empate penales (5). Todos los partidos de Sub 20 damas  se jugarán con tiempos de 20 minutos detenidos.</t>
  </si>
  <si>
    <t>4) Categoría ESCUELA MIXTA - 6  equipos inscritos - jugarán todos contra todos y se realizara una fecha más asi: 1vs 6, 2 vs 5 y 3 vs 4</t>
  </si>
  <si>
    <t>A.- En la categoría ESCUELA MIXTA se jugará Mini Ok 3*3.</t>
  </si>
  <si>
    <t>B.- Los equipos son conformados por un arquero y dos jugadores de campo, no podrán reforzar niños de una categoría avanzada.</t>
  </si>
  <si>
    <t>C.- Siempre se usará bola blanda.</t>
  </si>
  <si>
    <t>D.- Todos los partidos se jugarán tres tiempos de 8 minutos corridos cada tiempo. Intervalos de 3 minutos de descanso.</t>
  </si>
  <si>
    <t>E.- Se debe promover la rotación de arqueros en cada tiempo, asi como el uso de las protecciones básicas de arquero.</t>
  </si>
  <si>
    <t>5) Categoría MINI MIXTA - 6 equipos inscritos - jugarán todos contra todos y se realizara una fecha mas asi: 1vs 6, 2 vs 5 y 3 vs 4</t>
  </si>
  <si>
    <t>A.- En la categoría MINI MIXTA del festival de menores se jugará Mini Ok 4*4.</t>
  </si>
  <si>
    <t>B.- Los equipos son conformados por un arquero y tres jugadores de campo.</t>
  </si>
  <si>
    <t>C.- En esta categoría se usará bola blanda o bola intermedia.</t>
  </si>
  <si>
    <t>D- Todos los partidos se jugarán tres tiempos de 8 minutos corridos cada tiempo. Intervalos de 3 minutos de descanso.</t>
  </si>
  <si>
    <t>E- Se debe promover la rotación de arqueros en cada tiempo, asi como el uso de las protecciones básicas de arquero.</t>
  </si>
  <si>
    <t>6) Por disposición de la resolución del torneo, todos los equipos deben estar listos para jugar a partir de las 8:00 a.m. del viernes 22 de marzo de 2024.</t>
  </si>
  <si>
    <t>7) Los equipos deberán estar listos para sus respectivos partidos con suficiente anterioridad (mínimo 30 minutos), para efectos de programación. La hora oficial es la que registren las autoridades del partido (árbitros y/o CNHP), en sus equipos móviles con el huso horario activado a Colombia. El partido inicial de cada jornada (inicial del día o posterior a un receso) se iniciará puntualmente a la hora señalada, todos los demás partidos podrán tener un adelanto de hasta media hora, de no estar los equipos en la cancha se procederá a pitar W.O. en contra del equipo que no se encuentre listo.</t>
  </si>
  <si>
    <t xml:space="preserve">8) Para los casos de jugadores (as) de campo, que no hayan sido inscritos como arqueros en su equipo, y que por circunstancias referidas al reglamento general en Colombia respecto a la presentación de 1 solo arquero en la inscripción de un equipo de hockey a un torneo nacional, y que por cuenta de una TARJETA AZUL que reciba el arquero (a) oficialmente inscrito en una acción disciplinaria del partido, lo que obligue a gestionar el cambio de arquero por un jugador de campo en tanto el arquero sancionado cumple la sanción de minutos correspondientes al caso, el jugador de campo que cubrió la posición del arquero durante la sanción de éste tendrá derecho durante el partido a: 
a) Usar el buzo del arquero saliente para favorecer la diferenciación de colores respecto a su equipo en tanto asume esa posición de juego, regresando el buzo al arquero titular al retornar éste a su posición de juego.
b) Volver a asumir como JUGADOR DE CAMPO una vez el arquero haya pagado el tiempo de sanción correspondiente y vuelva a asumir su posición de juego en la portería de su equipo.
</t>
  </si>
  <si>
    <t xml:space="preserve">9) EL TRIBUNAL DISCIPLINARIO DEL PRIMER FESTIVAL Y LA SEGUNDA PARADA ESTARÁ CONFORMADO POR:
1. FEDERACIÓN COLOMBIANA DE PATINAJE - CLUB HURACANES DE BUGA 
2. COMISIÓN NACIONAL DE HOCKEY PATÍN - NATALIA HERNÁNDEZ 
3. SUBCOMITÉ ESPECIALIZADO DE JUZGAMIENTO - GIOVANY GRISALES </t>
  </si>
  <si>
    <t>ESCUELA MIXTO</t>
  </si>
  <si>
    <t>N°</t>
  </si>
  <si>
    <t>FIXTURE</t>
  </si>
  <si>
    <t>FECHA</t>
  </si>
  <si>
    <t>EQUIPO</t>
  </si>
  <si>
    <t>VS</t>
  </si>
  <si>
    <t>KAYROS - QUINDIO</t>
  </si>
  <si>
    <t>ESCUELA .   1</t>
  </si>
  <si>
    <t>MANIZALES HC - CALDAS</t>
  </si>
  <si>
    <t>PUMAS - VALLE DEL CAUCA</t>
  </si>
  <si>
    <t>CORAZONISTA - BOGOTA</t>
  </si>
  <si>
    <t>ESCUELA .   2</t>
  </si>
  <si>
    <t>FCM ROLLING - CALDAS</t>
  </si>
  <si>
    <t>ROLLER FAMILY - VALLE DEL CAUCA</t>
  </si>
  <si>
    <t>ESCUELA .   3</t>
  </si>
  <si>
    <t>ESCUELA .   4</t>
  </si>
  <si>
    <t>ESCUELA .   5</t>
  </si>
  <si>
    <t>MINI MIXTO</t>
  </si>
  <si>
    <t>MINI .   1</t>
  </si>
  <si>
    <t>HURACANES - VALLE DEL CAUCA</t>
  </si>
  <si>
    <t>INTERNACIONAL - BOGOTA</t>
  </si>
  <si>
    <t>MINI .   2</t>
  </si>
  <si>
    <t>REAL HC - ANTIOQUIA</t>
  </si>
  <si>
    <t>SABANETA - ANTIOQUIA</t>
  </si>
  <si>
    <t>MINI .   3</t>
  </si>
  <si>
    <t>MINI .   4</t>
  </si>
  <si>
    <t>MINI .   5</t>
  </si>
  <si>
    <t>SUB 19 VARONES</t>
  </si>
  <si>
    <t>No.</t>
  </si>
  <si>
    <t>SUB 19 VARONES  - EQUIPOS INSCRITOS</t>
  </si>
  <si>
    <t>GRUPO" A"</t>
  </si>
  <si>
    <t>CORAZONISTA ROJO- BOGOTA</t>
  </si>
  <si>
    <t>SUPER PATIN - ANTIOQUIA</t>
  </si>
  <si>
    <t>RHINOS - BOGOTA</t>
  </si>
  <si>
    <t>GRUPO "B"</t>
  </si>
  <si>
    <t>CORAZONISTA - ANTIOQUIA</t>
  </si>
  <si>
    <t>CORAZONISTA AZUL - BOGOTA</t>
  </si>
  <si>
    <t>SUB 19   VARONES GRUPO "A"</t>
  </si>
  <si>
    <t>SUB 19 G.A .   1</t>
  </si>
  <si>
    <t>SUB 19 G.A .   2</t>
  </si>
  <si>
    <t>X</t>
  </si>
  <si>
    <t>SUB 19 G.A .   3</t>
  </si>
  <si>
    <t>SUB 19 G.A .   4</t>
  </si>
  <si>
    <t>SUB 19 G.A .   5</t>
  </si>
  <si>
    <t>SUB 19   VARONES GRUPO "B"</t>
  </si>
  <si>
    <t>SUB 19 G.B .   1</t>
  </si>
  <si>
    <t>SUB 19 G.B .   2</t>
  </si>
  <si>
    <t>SUB 19 G.B .   3</t>
  </si>
  <si>
    <t>SUB 19 G.B .   4</t>
  </si>
  <si>
    <t>SUB 19 G.B .   5</t>
  </si>
  <si>
    <t>PREINFANTIL MIXTO</t>
  </si>
  <si>
    <t>PREINFANTIL  - EQUIPOS INSCRITOS</t>
  </si>
  <si>
    <t>HURACANES "A" - VALLE DEL CAUCA</t>
  </si>
  <si>
    <t>CORAZONISTA  - ANTIOQUIA</t>
  </si>
  <si>
    <t>HURACANES "B" - VALLE DEL CAUCA</t>
  </si>
  <si>
    <t>PREINFANTIL MIXTO GRUPO "A"</t>
  </si>
  <si>
    <t>PREINFANTIL G.A.   1</t>
  </si>
  <si>
    <t>PREINFANTIL G.A.   2</t>
  </si>
  <si>
    <t>PREINFANTIL G.A.   3</t>
  </si>
  <si>
    <t>PREINFANTIL G.A.   4</t>
  </si>
  <si>
    <t>PREINFANTIL G.A.   5</t>
  </si>
  <si>
    <t>PREINFANTIL MIXTO GRUPO "B"</t>
  </si>
  <si>
    <t>PREINFANTIL G.B.   1</t>
  </si>
  <si>
    <t>PREINFANTIL G.B.   2</t>
  </si>
  <si>
    <t>PREINFANTIL G.B.   3</t>
  </si>
  <si>
    <t>SUB 20 DAMAS</t>
  </si>
  <si>
    <t>SUB20 DAMAS   1</t>
  </si>
  <si>
    <t>ORIONPATIN - ANTIOQUIA</t>
  </si>
  <si>
    <t>SUB20 DAMAS   2</t>
  </si>
  <si>
    <t>SUB20 DAMAS   3</t>
  </si>
  <si>
    <t>SUB20 DAMAS   4</t>
  </si>
  <si>
    <t>SUB20 DAMAS   5</t>
  </si>
  <si>
    <t>SUB20 DAMAS   6</t>
  </si>
  <si>
    <t>REUNION INFORMATIVA VIRTUAL MIERCOLES 20 DE MARZO DE 2024 A LAS 7:00 PM</t>
  </si>
  <si>
    <t xml:space="preserve">ACREDITACIONES - VIERNES  22 DE MARZO DE 2024 EN EL LUGAR QUE DISPONGA EL CLUB HURACANES </t>
  </si>
  <si>
    <t>7:45 a.m.</t>
  </si>
  <si>
    <t>CORAZONISTA BOGOTÁ</t>
  </si>
  <si>
    <t>INTERNACIONAL - BOGOTÁ</t>
  </si>
  <si>
    <t>RHINO´S - BOGOTÁ</t>
  </si>
  <si>
    <t>SUPER PATÍN - ANTIOQUIA</t>
  </si>
  <si>
    <t>11:00 a.m.</t>
  </si>
  <si>
    <t>VIERNES 22 DE MARZO PISTA INDULFO LOZANO</t>
  </si>
  <si>
    <t>INICIA</t>
  </si>
  <si>
    <t>TERMINA</t>
  </si>
  <si>
    <t>CATEGORIA - GRUPO</t>
  </si>
  <si>
    <t>Vs</t>
  </si>
  <si>
    <t>PREINFANTIL G.A. 4</t>
  </si>
  <si>
    <t>PREINFANTIL G.B. 1</t>
  </si>
  <si>
    <t>SUB 19 G.A . 1</t>
  </si>
  <si>
    <t>W</t>
  </si>
  <si>
    <t>SUB 19 G.B . 1</t>
  </si>
  <si>
    <t>SUB20 DAMAS 2</t>
  </si>
  <si>
    <t>PREINFANTIL G.A. 2</t>
  </si>
  <si>
    <t>4(2)</t>
  </si>
  <si>
    <t>4(3)</t>
  </si>
  <si>
    <t>5:00 p.m.</t>
  </si>
  <si>
    <t>SUB 19 G.B . 2</t>
  </si>
  <si>
    <t>6:00 p.m.</t>
  </si>
  <si>
    <t>SUB 19 G.A . 2</t>
  </si>
  <si>
    <t xml:space="preserve">HURACANES "A" - VALLE DEL CAUCA </t>
  </si>
  <si>
    <t>8:30 p.m</t>
  </si>
  <si>
    <t>INAUGURACION</t>
  </si>
  <si>
    <t>CORAZONISTA ROJO - BOGOTA</t>
  </si>
  <si>
    <t>3(2)</t>
  </si>
  <si>
    <t>3(3)</t>
  </si>
  <si>
    <t>SABADO 23 DE MARZO PISTA INDULFO LOZANO</t>
  </si>
  <si>
    <t>SUB20 DAMAS 1</t>
  </si>
  <si>
    <t>1(2)</t>
  </si>
  <si>
    <t>1(1)</t>
  </si>
  <si>
    <t>SUB 19 G.B . 5</t>
  </si>
  <si>
    <t>1(0)</t>
  </si>
  <si>
    <t>SUB 19 G.A . 3</t>
  </si>
  <si>
    <t>PREINFANTIL G.A. 3</t>
  </si>
  <si>
    <t>PREINFANTIL G.B. 2</t>
  </si>
  <si>
    <t>3:00 p.m</t>
  </si>
  <si>
    <t>4:00 p.m.</t>
  </si>
  <si>
    <t>SUB20 DAMAS 3</t>
  </si>
  <si>
    <t>PREINFANTIL G.A. 1</t>
  </si>
  <si>
    <t>6:30 p.m</t>
  </si>
  <si>
    <t>SUB 19 G.B . 3</t>
  </si>
  <si>
    <t>7:30 p.m.</t>
  </si>
  <si>
    <t>SUB 19 G.A . 4</t>
  </si>
  <si>
    <t>9:30 p.m.</t>
  </si>
  <si>
    <t>SUB20 DAMAS 5</t>
  </si>
  <si>
    <t>DOMINGO 24 DE MARZO PISTA INDULFO LOZANO</t>
  </si>
  <si>
    <t>SUB 19 G.B . 4</t>
  </si>
  <si>
    <t>PREINFANTIL G.B. 3</t>
  </si>
  <si>
    <t>SUB 19 G.A . 5</t>
  </si>
  <si>
    <t>HURACANES</t>
  </si>
  <si>
    <t>SUB20 DAMAS 4</t>
  </si>
  <si>
    <t>PREINFANTIL G.A. 5</t>
  </si>
  <si>
    <t>PREINFANTIL 5° Y 6°</t>
  </si>
  <si>
    <t>PREINFANTIL 7° Y 8°</t>
  </si>
  <si>
    <t>SUB20 DAMAS 6</t>
  </si>
  <si>
    <t>LUNES 25 DE MARZO PISTA INDULFO LOZANO</t>
  </si>
  <si>
    <t>BRONCE PREINFANTIL</t>
  </si>
  <si>
    <t>CORAZONISTA - BOGOTÁ</t>
  </si>
  <si>
    <t>Definido X puntos</t>
  </si>
  <si>
    <t>BRONCE SUB 19 VARONES</t>
  </si>
  <si>
    <t>ORO PREINFANTIL</t>
  </si>
  <si>
    <t>ORO DAMAS</t>
  </si>
  <si>
    <t>ORIÓN PATÍN - ANTIOQUIA</t>
  </si>
  <si>
    <t>ORO SUB 19 VARONES</t>
  </si>
  <si>
    <t>PREMIACION</t>
  </si>
  <si>
    <t xml:space="preserve">VIERNES 22 DE MARZO - COLISEO DE LA SEXTA </t>
  </si>
  <si>
    <t xml:space="preserve">PUMAS - VALLE DEL CAUCA </t>
  </si>
  <si>
    <t>CORAZONISTA  - BOGOTA</t>
  </si>
  <si>
    <t>INAUGURACION COLISEO INDULFO LOZANO</t>
  </si>
  <si>
    <t>SABADO 23 DE MARZO COLISEO DE LA SEXTA</t>
  </si>
  <si>
    <t>PRUEBAS DE HABILIDAD INDIVIDUAL PARA JUGADORES Y PORTEROS CATEGORIA ESCUELA</t>
  </si>
  <si>
    <t>PRUEBAS DE HABILIDAD INDIVIDUAL PARA JUGADORES Y PORTEROS CATEGORIA MINI</t>
  </si>
  <si>
    <t>MANIZALES HC -CALDAS</t>
  </si>
  <si>
    <t>DOMINGO 24 DE MARZO COLISEO DE LA SEXTA</t>
  </si>
  <si>
    <t>LUNES 25 DE MARZO COLISEO DE LA SEXTA</t>
  </si>
  <si>
    <t>INTERGRUPOS ESCUELA 1</t>
  </si>
  <si>
    <t>INTERGRUPOS ESCUELA 2</t>
  </si>
  <si>
    <t>INTERGRUPOS ESCUELA 3</t>
  </si>
  <si>
    <t>INTERGRUPOS MINI 1</t>
  </si>
  <si>
    <t>INTERGRUPOS MINI 2</t>
  </si>
  <si>
    <t>INTERGRUPOS MINI 3</t>
  </si>
  <si>
    <t xml:space="preserve">PREMIACION EN EL COLISEO INDULFO LOZANO </t>
  </si>
  <si>
    <t>2A PARADA - BUGA -2024  - ASISTENCIAS PREINFANTIL</t>
  </si>
  <si>
    <t>PARTIDOS</t>
  </si>
  <si>
    <t>CLUB</t>
  </si>
  <si>
    <t>DEPORTISTA</t>
  </si>
  <si>
    <t>TOTAL</t>
  </si>
  <si>
    <t>PJ</t>
  </si>
  <si>
    <t>PROMEDIO</t>
  </si>
  <si>
    <t>MARTÍN CUBILLOS DAVID SANTIAGO</t>
  </si>
  <si>
    <t>RIVERA PELÁEZ JUAN CAMILO</t>
  </si>
  <si>
    <t>MARTÍNEZ CARRANZA LUCIANA</t>
  </si>
  <si>
    <t>CORTES GONZÁLEZ SAMUEL ANDRÉS</t>
  </si>
  <si>
    <t>RODRÍGUEZ ECHEVERRY MATEO</t>
  </si>
  <si>
    <t>GUTIÉRREZ ECHEVERRI SANTIAGO</t>
  </si>
  <si>
    <t>CABALLERO PÉREZ SEBASTIÁN</t>
  </si>
  <si>
    <t>CASTAÑO SEPULVEDA MATÍAS</t>
  </si>
  <si>
    <t>GÓMEZ MEDINA JUAN CAMILO</t>
  </si>
  <si>
    <t>MESA RAMÍREZ ESTEBAN</t>
  </si>
  <si>
    <t>MORALES CORREA SAMUEL</t>
  </si>
  <si>
    <t>CHARÁ AGUDELO JUAN FELIPE</t>
  </si>
  <si>
    <t>FRANCO CARDONA LUCÍA</t>
  </si>
  <si>
    <t>COMBATT MONTOYA NICOLÁS</t>
  </si>
  <si>
    <t>ARDILA EMBERTY MARÍA FERNANDA</t>
  </si>
  <si>
    <t>MUÑOZ YEPEZ JERÓNIMO</t>
  </si>
  <si>
    <t>PABÓN TORO JERÓNIMO</t>
  </si>
  <si>
    <t>GÓMEZ COLORADO JUAN MIGUEL</t>
  </si>
  <si>
    <t>MONTOYA GIRALDO DAVID SANTIAGO</t>
  </si>
  <si>
    <t>SÚPER PATÍN - ANTIOQUIA</t>
  </si>
  <si>
    <t>LONDOÑO CHURQUE MATEO</t>
  </si>
  <si>
    <t>PARTIDOS JUGADOS</t>
  </si>
  <si>
    <t>PARTIDOS GANADOS</t>
  </si>
  <si>
    <t>PARTIDOS EMPATADOS</t>
  </si>
  <si>
    <t>PATRTIDOS PERDDIDOS</t>
  </si>
  <si>
    <t>GOLES AFAVOR</t>
  </si>
  <si>
    <t>GOLES EN CONTRA</t>
  </si>
  <si>
    <t>DIFERENCIA</t>
  </si>
  <si>
    <t>TOTAL PUNTOS</t>
  </si>
  <si>
    <t>PUESTO</t>
  </si>
  <si>
    <t>HURACANES "A" - VALLE</t>
  </si>
  <si>
    <t>REAL HC- ANTIOQUIA</t>
  </si>
  <si>
    <t>HURACANES "B" - VALLE</t>
  </si>
  <si>
    <t>SUB 19 VARONES GRUPO "A"</t>
  </si>
  <si>
    <t>HURACANES - VALLE</t>
  </si>
  <si>
    <t>SUB 19 VARONES GRUPO "B"</t>
  </si>
  <si>
    <t>PUMAS - VALLE</t>
  </si>
  <si>
    <t>PUMAS VALLE DEL CAUCA</t>
  </si>
  <si>
    <t>GOLEADOR SUB 19 VARONES</t>
  </si>
  <si>
    <t xml:space="preserve">  </t>
  </si>
  <si>
    <t>AVE</t>
  </si>
  <si>
    <t>HERRERA GAVIRIA SAMUEL</t>
  </si>
  <si>
    <t>RIVERA PELÁEZ SANTIAGO</t>
  </si>
  <si>
    <t>ARGENTI HERMELO ALEXIS F</t>
  </si>
  <si>
    <t>BERRÍO ASTURO JUAN JOSÉ</t>
  </si>
  <si>
    <t>LIZARAZO SALAZAR MIGUEL ÁNGEL</t>
  </si>
  <si>
    <t>GRISALES JARAMILLO JUAN JOSÉ</t>
  </si>
  <si>
    <t>SÁENZ RUIZ FELIPE</t>
  </si>
  <si>
    <t>DÍAZ LONDOÑO JUAN FELIPE</t>
  </si>
  <si>
    <t>CORTÉS CORREA MIGUEL ÁNGEL</t>
  </si>
  <si>
    <t>OCAMPO HERRERA ALEJANDRO</t>
  </si>
  <si>
    <t xml:space="preserve">GIL GIRALDO JERÓNIMO </t>
  </si>
  <si>
    <t>PINTO JARAMILLO JUAN ESTEBAN</t>
  </si>
  <si>
    <t>CORAZONISTA ROJO - BOGOTÁ</t>
  </si>
  <si>
    <t>LÓPEZ CASTRO JOSÉ GABRIEL</t>
  </si>
  <si>
    <t>RODRÍGUEZ POSADA JUAN DAVID</t>
  </si>
  <si>
    <t>JARAMILLO SALAZAR TOMÁS</t>
  </si>
  <si>
    <t>CUADROS ÁLVAREZ ISAAC</t>
  </si>
  <si>
    <t>GALLÓN SALAZAR GERÓNIMO</t>
  </si>
  <si>
    <t>JARAMILLO ORTÍZ JUAN JOSÉ</t>
  </si>
  <si>
    <t>CORAZONISTA AZUL - BOGOTÁ</t>
  </si>
  <si>
    <t>TORRES SANTOYA JUAN FELIPE</t>
  </si>
  <si>
    <t>RHINO'S - BOGOTÁ</t>
  </si>
  <si>
    <t>GARZÓN OCHOA CAMILO ANDRÉS</t>
  </si>
  <si>
    <t>SÁNCHEZ ROZO LUIS ESTEBAN</t>
  </si>
  <si>
    <t>VALLEJO ROZO JUAN DAVID</t>
  </si>
  <si>
    <t>TABARES JUAN MANUEL</t>
  </si>
  <si>
    <t>VASQUEZ GAVIRIA JUÁN JOSÉ</t>
  </si>
  <si>
    <t>MORA GUTIÉRREZ JUAN JOSÉ</t>
  </si>
  <si>
    <t>CORREDOR SÁENZ JUAN SEBASTIÁN</t>
  </si>
  <si>
    <t>LÓPEZ CASTRO PABLO EMILIO</t>
  </si>
  <si>
    <t>PELÁEZ GONZÁLEZ GABRIEL ESTEBAN</t>
  </si>
  <si>
    <t>DARAVIÑA CAÑIZALES JOSÉ MANUEL</t>
  </si>
  <si>
    <t>AZCARATE RODRÍGUEZ JUAN MANUEL</t>
  </si>
  <si>
    <t>SALDARRIAGA TAFUR EMANUEL</t>
  </si>
  <si>
    <t>PATIÑO ZAPATA SIMÓN</t>
  </si>
  <si>
    <t>MOLINA ESCORCIA SANTIAGO JOSEP</t>
  </si>
  <si>
    <t>QUINTERO VILLEGAS ALEXIS FRANCISCO</t>
  </si>
  <si>
    <t>GAONA HERNÁNDEZ JOSÉ DAVID</t>
  </si>
  <si>
    <t>CARDONA GONZÁLEZ SAMUEL</t>
  </si>
  <si>
    <t>VILLA CORRALES SEBASTIÁN</t>
  </si>
  <si>
    <t>GOLEADORA SUB 20 DAMAS</t>
  </si>
  <si>
    <t>RIASCOS GARCÍA JULIANA</t>
  </si>
  <si>
    <t>PUMAS- VALLE</t>
  </si>
  <si>
    <t>SALDARRIAGA HENRÍQUEZ ISABELA</t>
  </si>
  <si>
    <t>BARRERA CARVAJAL AISSA MARIANA</t>
  </si>
  <si>
    <t>ZABALA MONTERREY VALENTINA</t>
  </si>
  <si>
    <t>PANTOJA CLAVIJO CAMILA</t>
  </si>
  <si>
    <t>TAPIA VÉLEZ MARIANA</t>
  </si>
  <si>
    <t>GÓMEZ HERNÁNDEZ ANTONIA</t>
  </si>
  <si>
    <t>TRUJILLO ALEGRÍA MARIANA</t>
  </si>
  <si>
    <t>SERNA BORJA JUANITA</t>
  </si>
  <si>
    <t>VALLA MENOS VENCIDA SUB 19 VARONES</t>
  </si>
  <si>
    <t>PONDS</t>
  </si>
  <si>
    <t>RHINOS - BOGOTÁ</t>
  </si>
  <si>
    <t>VALLA MENOS VENCIDA SUB 20 DAMAS</t>
  </si>
  <si>
    <t>ORION PATÍN - ANTIOQUIA</t>
  </si>
  <si>
    <t>POSICIONES FINALES SUB 19 VARONES</t>
  </si>
  <si>
    <t>PRIMER PUESTO</t>
  </si>
  <si>
    <t>SEGUNDO PUESTO</t>
  </si>
  <si>
    <t>TERCER PUESTO</t>
  </si>
  <si>
    <t>CUARTO PUESTO</t>
  </si>
  <si>
    <t xml:space="preserve">HURACANES </t>
  </si>
  <si>
    <t>QUINTO PUESTO</t>
  </si>
  <si>
    <t>SEXTO PUESTO</t>
  </si>
  <si>
    <t>SEPTIMO PUESTO</t>
  </si>
  <si>
    <t>OCTAVO PUESTO</t>
  </si>
  <si>
    <t>NOVENO PUESTO</t>
  </si>
  <si>
    <t>DÉCIMO PUESTO</t>
  </si>
  <si>
    <t>GOLEADOR</t>
  </si>
  <si>
    <t>SAMUEL HERRERA GAVIRIA</t>
  </si>
  <si>
    <t>VALLA MENOS VENCIDA</t>
  </si>
  <si>
    <t>SAMUEL MONTOYA ROMÁN</t>
  </si>
  <si>
    <t xml:space="preserve"> POSICIONES FINALES PREINFANTIL</t>
  </si>
  <si>
    <t>MANIZALESS HC - CALDAS</t>
  </si>
  <si>
    <t>DECIMO PUESTO</t>
  </si>
  <si>
    <t>MEJOR ASISTENTE</t>
  </si>
  <si>
    <t>JUAN CAMILO RIVERA PELÁEZ</t>
  </si>
  <si>
    <t>POSICIONES FINALES SUB 20 DAMAS</t>
  </si>
  <si>
    <t>GOLEADORA</t>
  </si>
  <si>
    <t>ISABELA SALDARRIAGA HENRÍQUEZ</t>
  </si>
  <si>
    <t>JENNIFER TINTINAGO YANGANA</t>
  </si>
  <si>
    <t xml:space="preserve"> POSICIONES FINALES SUB19 VARONES</t>
  </si>
  <si>
    <t>SAMUEL MONTOYA ROMAN</t>
  </si>
  <si>
    <t>PUNTOS PONDERADO (PROMEDIO + BONIFICACIONES)</t>
  </si>
  <si>
    <t>PARTIDOS PERDIDOS</t>
  </si>
  <si>
    <t>PUNTOS</t>
  </si>
  <si>
    <t>GOL A FAVOR</t>
  </si>
  <si>
    <t>GOL EN CONTRA</t>
  </si>
  <si>
    <t>GOL DIFERENCIA</t>
  </si>
  <si>
    <t>BONIFICACIÓN</t>
  </si>
  <si>
    <t xml:space="preserve">TOTAL PUNTOS </t>
  </si>
  <si>
    <t>PUESTO RANKING</t>
  </si>
  <si>
    <t>PREINFANTIL</t>
  </si>
  <si>
    <t>CATEGORIA SUB 20 DAMAS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</si>
</sst>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1"/>
      <color rgb="FF000000"/>
      <name val="Calibri"/>
      <scheme val="minor"/>
    </font>
    <font>
      <sz val="12"/>
      <color rgb="FF000000"/>
      <name val="Calibri"/>
    </font>
    <font>
      <sz val="12"/>
      <color theme="1"/>
      <name val="Calibri"/>
    </font>
    <font>
      <sz val="11"/>
      <name val="Calibri"/>
    </font>
    <font>
      <sz val="12"/>
      <color rgb="FF000000"/>
      <name val="Arial"/>
    </font>
    <font>
      <sz val="11"/>
      <color rgb="FF000000"/>
      <name val="Calibri"/>
    </font>
    <font>
      <b/>
      <sz val="12"/>
      <color rgb="FF000000"/>
      <name val="Calibri"/>
    </font>
    <font>
      <b/>
      <sz val="12"/>
      <color theme="1"/>
      <name val="Calibri"/>
    </font>
    <font>
      <b/>
      <sz val="11"/>
      <color rgb="FFFF0000"/>
      <name val="Calibri"/>
    </font>
    <font>
      <b/>
      <sz val="12"/>
      <color rgb="FFFF0000"/>
      <name val="Calibri"/>
    </font>
    <font>
      <b/>
      <sz val="11"/>
      <color rgb="FF000000"/>
      <name val="Calibri"/>
    </font>
    <font>
      <b/>
      <sz val="11"/>
      <color theme="1"/>
      <name val="Calibri"/>
    </font>
    <font>
      <b/>
      <sz val="14"/>
      <color rgb="FF000000"/>
      <name val="Calibri"/>
    </font>
    <font>
      <b/>
      <sz val="12"/>
      <color theme="1"/>
      <name val="Arial Narrow"/>
    </font>
    <font>
      <b/>
      <sz val="18"/>
      <color theme="1"/>
      <name val="Calibri"/>
    </font>
    <font>
      <sz val="11"/>
      <color theme="1"/>
      <name val="Calibri"/>
    </font>
    <font>
      <b/>
      <sz val="14"/>
      <color theme="1"/>
      <name val="Arial Black"/>
    </font>
    <font>
      <b/>
      <sz val="10"/>
      <color theme="1"/>
      <name val="Arial Black"/>
    </font>
    <font>
      <sz val="11"/>
      <color theme="1"/>
      <name val="Arial Black"/>
    </font>
    <font>
      <b/>
      <sz val="11"/>
      <color theme="1"/>
      <name val="Arial Black"/>
    </font>
    <font>
      <b/>
      <sz val="13"/>
      <color rgb="FFFF0000"/>
      <name val="Calibri"/>
    </font>
    <font>
      <b/>
      <sz val="14"/>
      <color rgb="FFFF0000"/>
      <name val="Calibri"/>
    </font>
    <font>
      <b/>
      <sz val="13"/>
      <color theme="1"/>
      <name val="Calibri"/>
    </font>
    <font>
      <b/>
      <sz val="14"/>
      <color theme="1"/>
      <name val="Calibri"/>
    </font>
    <font>
      <sz val="11"/>
      <color theme="1"/>
      <name val="Calibri"/>
      <scheme val="minor"/>
    </font>
    <font>
      <b/>
      <sz val="14"/>
      <color theme="1"/>
      <name val="Arial"/>
    </font>
    <font>
      <b/>
      <sz val="20"/>
      <color theme="1"/>
      <name val="Calibri"/>
    </font>
    <font>
      <b/>
      <sz val="12"/>
      <color theme="1"/>
      <name val="Arial"/>
    </font>
    <font>
      <b/>
      <sz val="11"/>
      <color rgb="FF000000"/>
      <name val="Arial"/>
    </font>
    <font>
      <b/>
      <sz val="11"/>
      <color theme="1"/>
      <name val="Arial"/>
    </font>
    <font>
      <b/>
      <sz val="12"/>
      <color rgb="FF000000"/>
      <name val="Arial"/>
    </font>
  </fonts>
  <fills count="28">
    <fill>
      <patternFill patternType="none"/>
    </fill>
    <fill>
      <patternFill patternType="gray125"/>
    </fill>
    <fill>
      <patternFill patternType="solid">
        <fgColor theme="0"/>
        <bgColor theme="0"/>
      </patternFill>
    </fill>
    <fill>
      <patternFill patternType="solid">
        <fgColor rgb="FFFBF7E0"/>
        <bgColor rgb="FFFBF7E0"/>
      </patternFill>
    </fill>
    <fill>
      <patternFill patternType="solid">
        <fgColor rgb="FFDAEEF3"/>
        <bgColor rgb="FFDAEEF3"/>
      </patternFill>
    </fill>
    <fill>
      <patternFill patternType="solid">
        <fgColor rgb="FFF2F2F2"/>
        <bgColor rgb="FFF2F2F2"/>
      </patternFill>
    </fill>
    <fill>
      <patternFill patternType="solid">
        <fgColor rgb="FFFDE9D9"/>
        <bgColor rgb="FFFDE9D9"/>
      </patternFill>
    </fill>
    <fill>
      <patternFill patternType="solid">
        <fgColor rgb="FFBFBFBF"/>
        <bgColor rgb="FFBFBFBF"/>
      </patternFill>
    </fill>
    <fill>
      <patternFill patternType="solid">
        <fgColor rgb="FFFFFF00"/>
        <bgColor rgb="FFFFFF00"/>
      </patternFill>
    </fill>
    <fill>
      <patternFill patternType="solid">
        <fgColor rgb="FFD8D8D8"/>
        <bgColor rgb="FFD8D8D8"/>
      </patternFill>
    </fill>
    <fill>
      <patternFill patternType="solid">
        <fgColor rgb="FFD6E3BC"/>
        <bgColor rgb="FFD6E3BC"/>
      </patternFill>
    </fill>
    <fill>
      <patternFill patternType="solid">
        <fgColor rgb="FFCCFFCC"/>
        <bgColor rgb="FFCCFFCC"/>
      </patternFill>
    </fill>
    <fill>
      <patternFill patternType="solid">
        <fgColor rgb="FFFF0000"/>
        <bgColor rgb="FFFF0000"/>
      </patternFill>
    </fill>
    <fill>
      <patternFill patternType="solid">
        <fgColor rgb="FFCCC0D9"/>
        <bgColor rgb="FFCCC0D9"/>
      </patternFill>
    </fill>
    <fill>
      <patternFill patternType="solid">
        <fgColor rgb="FFE5DFEC"/>
        <bgColor rgb="FFE5DFEC"/>
      </patternFill>
    </fill>
    <fill>
      <patternFill patternType="solid">
        <fgColor rgb="FFC2D69B"/>
        <bgColor rgb="FFC2D69B"/>
      </patternFill>
    </fill>
    <fill>
      <patternFill patternType="solid">
        <fgColor rgb="FFE5B8B7"/>
        <bgColor rgb="FFE5B8B7"/>
      </patternFill>
    </fill>
    <fill>
      <patternFill patternType="solid">
        <fgColor rgb="FFFBD4B4"/>
        <bgColor rgb="FFFBD4B4"/>
      </patternFill>
    </fill>
    <fill>
      <patternFill patternType="solid">
        <fgColor rgb="FFFFD966"/>
        <bgColor rgb="FFFFD966"/>
      </patternFill>
    </fill>
    <fill>
      <patternFill patternType="solid">
        <fgColor rgb="FF93C47D"/>
        <bgColor rgb="FF93C47D"/>
      </patternFill>
    </fill>
    <fill>
      <patternFill patternType="solid">
        <fgColor rgb="FFF6B26B"/>
        <bgColor rgb="FFF6B26B"/>
      </patternFill>
    </fill>
    <fill>
      <patternFill patternType="solid">
        <fgColor rgb="FFFFFFFF"/>
        <bgColor rgb="FFFFFFFF"/>
      </patternFill>
    </fill>
    <fill>
      <patternFill patternType="solid">
        <fgColor rgb="FFC0C0C0"/>
        <bgColor rgb="FFC0C0C0"/>
      </patternFill>
    </fill>
    <fill>
      <patternFill patternType="solid">
        <fgColor rgb="FFCCFFFF"/>
        <bgColor rgb="FFCCFFFF"/>
      </patternFill>
    </fill>
    <fill>
      <patternFill patternType="solid">
        <fgColor rgb="FF666666"/>
        <bgColor rgb="FF666666"/>
      </patternFill>
    </fill>
    <fill>
      <patternFill patternType="solid">
        <fgColor rgb="FFB6D7A8"/>
        <bgColor rgb="FFB6D7A8"/>
      </patternFill>
    </fill>
    <fill>
      <patternFill patternType="solid">
        <fgColor rgb="FFCCCCCC"/>
        <bgColor rgb="FFCCCCCC"/>
      </patternFill>
    </fill>
    <fill>
      <patternFill patternType="solid">
        <fgColor rgb="FF00FF00"/>
        <bgColor rgb="FF00FF00"/>
      </patternFill>
    </fill>
  </fills>
  <borders count="94">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right style="thin">
        <color rgb="FF000000"/>
      </right>
      <top style="thin">
        <color rgb="FF000000"/>
      </top>
      <bottom/>
      <diagonal/>
    </border>
    <border>
      <left/>
      <right style="thin">
        <color rgb="FF000000"/>
      </right>
      <top/>
      <bottom/>
      <diagonal/>
    </border>
    <border>
      <left/>
      <right style="thin">
        <color rgb="FF000000"/>
      </right>
      <top/>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diagonal/>
    </border>
    <border>
      <left/>
      <right/>
      <top/>
      <bottom style="thin">
        <color rgb="FF000000"/>
      </bottom>
      <diagonal/>
    </border>
    <border>
      <left style="thin">
        <color rgb="FF000000"/>
      </left>
      <right/>
      <top/>
      <bottom style="thin">
        <color rgb="FF000000"/>
      </bottom>
      <diagonal/>
    </border>
    <border>
      <left style="thin">
        <color rgb="FF000000"/>
      </left>
      <right style="thin">
        <color rgb="FF000000"/>
      </right>
      <top/>
      <bottom/>
      <diagonal/>
    </border>
    <border>
      <left style="thin">
        <color rgb="FF000000"/>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bottom/>
      <diagonal/>
    </border>
    <border>
      <left style="thin">
        <color rgb="FF000000"/>
      </left>
      <right/>
      <top/>
      <bottom/>
      <diagonal/>
    </border>
    <border>
      <left/>
      <right/>
      <top/>
      <bottom/>
      <diagonal/>
    </border>
    <border>
      <left/>
      <right style="thin">
        <color rgb="FF000000"/>
      </right>
      <top/>
      <bottom/>
      <diagonal/>
    </border>
    <border>
      <left/>
      <right/>
      <top/>
      <bottom/>
      <diagonal/>
    </border>
    <border>
      <left/>
      <right/>
      <top/>
      <bottom/>
      <diagonal/>
    </border>
    <border>
      <left/>
      <right/>
      <top/>
      <bottom style="thin">
        <color rgb="FF000000"/>
      </bottom>
      <diagonal/>
    </border>
    <border>
      <left/>
      <right/>
      <top style="thin">
        <color rgb="FF000000"/>
      </top>
      <bottom/>
      <diagonal/>
    </border>
    <border>
      <left/>
      <right/>
      <top/>
      <bottom/>
      <diagonal/>
    </border>
    <border>
      <left/>
      <right/>
      <top/>
      <bottom style="thin">
        <color rgb="FF000000"/>
      </bottom>
      <diagonal/>
    </border>
    <border>
      <left/>
      <right/>
      <top style="thin">
        <color rgb="FF000000"/>
      </top>
      <bottom/>
      <diagonal/>
    </border>
    <border>
      <left/>
      <right/>
      <top style="thin">
        <color rgb="FF000000"/>
      </top>
      <bottom/>
      <diagonal/>
    </border>
    <border>
      <left style="thin">
        <color rgb="FF000000"/>
      </left>
      <right/>
      <top/>
      <bottom/>
      <diagonal/>
    </border>
    <border>
      <left/>
      <right/>
      <top/>
      <bottom/>
      <diagonal/>
    </border>
    <border>
      <left/>
      <right style="thin">
        <color rgb="FF000000"/>
      </right>
      <top/>
      <bottom/>
      <diagonal/>
    </border>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diagonal/>
    </border>
    <border>
      <left/>
      <right style="thin">
        <color rgb="FF000000"/>
      </right>
      <top style="medium">
        <color rgb="FF000000"/>
      </top>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right style="medium">
        <color rgb="FF000000"/>
      </right>
      <top style="medium">
        <color rgb="FF000000"/>
      </top>
      <bottom/>
      <diagonal/>
    </border>
    <border>
      <left style="medium">
        <color rgb="FF000000"/>
      </left>
      <right style="thin">
        <color rgb="FF000000"/>
      </right>
      <top/>
      <bottom style="medium">
        <color rgb="FF000000"/>
      </bottom>
      <diagonal/>
    </border>
    <border>
      <left/>
      <right style="thin">
        <color rgb="FF000000"/>
      </right>
      <top/>
      <bottom style="medium">
        <color rgb="FF000000"/>
      </bottom>
      <diagonal/>
    </border>
    <border>
      <left/>
      <right style="medium">
        <color rgb="FF000000"/>
      </right>
      <top/>
      <bottom style="medium">
        <color rgb="FF000000"/>
      </bottom>
      <diagonal/>
    </border>
    <border>
      <left/>
      <right style="thin">
        <color rgb="FF000000"/>
      </right>
      <top/>
      <bottom style="thin">
        <color rgb="FF000000"/>
      </bottom>
      <diagonal/>
    </border>
    <border>
      <left style="medium">
        <color rgb="FF000000"/>
      </left>
      <right/>
      <top style="medium">
        <color rgb="FF000000"/>
      </top>
      <bottom/>
      <diagonal/>
    </border>
    <border>
      <left/>
      <right/>
      <top style="medium">
        <color rgb="FF000000"/>
      </top>
      <bottom/>
      <diagonal/>
    </border>
    <border>
      <left style="medium">
        <color rgb="FF000000"/>
      </left>
      <right style="thin">
        <color rgb="FF000000"/>
      </right>
      <top/>
      <bottom/>
      <diagonal/>
    </border>
    <border>
      <left/>
      <right style="medium">
        <color rgb="FF000000"/>
      </right>
      <top/>
      <bottom/>
      <diagonal/>
    </border>
    <border>
      <left style="medium">
        <color rgb="FF000000"/>
      </left>
      <right style="thin">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right style="medium">
        <color rgb="FF000000"/>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style="thin">
        <color rgb="FF000000"/>
      </right>
      <top/>
      <bottom style="medium">
        <color rgb="FF000000"/>
      </bottom>
      <diagonal/>
    </border>
    <border>
      <left style="medium">
        <color rgb="FF000000"/>
      </left>
      <right/>
      <top/>
      <bottom style="medium">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bottom/>
      <diagonal/>
    </border>
    <border>
      <left style="thin">
        <color rgb="FF000000"/>
      </left>
      <right style="medium">
        <color rgb="FF000000"/>
      </right>
      <top/>
      <bottom/>
      <diagonal/>
    </border>
    <border>
      <left/>
      <right style="medium">
        <color rgb="FF000000"/>
      </right>
      <top style="medium">
        <color rgb="FF000000"/>
      </top>
      <bottom style="thin">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bottom/>
      <diagonal/>
    </border>
    <border>
      <left/>
      <right style="medium">
        <color rgb="FF000000"/>
      </right>
      <top/>
      <bottom style="medium">
        <color rgb="FF000000"/>
      </bottom>
      <diagonal/>
    </border>
    <border>
      <left style="medium">
        <color rgb="FF000000"/>
      </left>
      <right style="thin">
        <color rgb="FF000000"/>
      </right>
      <top/>
      <bottom/>
      <diagonal/>
    </border>
    <border>
      <left style="thin">
        <color rgb="FF000000"/>
      </left>
      <right style="medium">
        <color rgb="FF000000"/>
      </right>
      <top/>
      <bottom/>
      <diagonal/>
    </border>
    <border>
      <left style="thin">
        <color rgb="FF000000"/>
      </left>
      <right style="medium">
        <color rgb="FF000000"/>
      </right>
      <top/>
      <bottom style="medium">
        <color rgb="FF000000"/>
      </bottom>
      <diagonal/>
    </border>
    <border>
      <left style="thin">
        <color rgb="FF000000"/>
      </left>
      <right style="medium">
        <color rgb="FF000000"/>
      </right>
      <top/>
      <bottom/>
      <diagonal/>
    </border>
    <border>
      <left/>
      <right/>
      <top style="medium">
        <color rgb="FF000000"/>
      </top>
      <bottom style="medium">
        <color rgb="FF000000"/>
      </bottom>
      <diagonal/>
    </border>
    <border>
      <left/>
      <right/>
      <top/>
      <bottom style="thin">
        <color rgb="FF000000"/>
      </bottom>
      <diagonal/>
    </border>
  </borders>
  <cellStyleXfs count="1">
    <xf numFmtId="0" fontId="0" fillId="0" borderId="0"/>
  </cellStyleXfs>
  <cellXfs count="489">
    <xf numFmtId="0" fontId="0" fillId="0" borderId="0" xfId="0" applyFont="1" applyAlignment="1"/>
    <xf numFmtId="0" fontId="1" fillId="0" borderId="2" xfId="0" applyFont="1" applyBorder="1" applyAlignment="1">
      <alignment horizontal="center" vertical="center" wrapText="1"/>
    </xf>
    <xf numFmtId="0" fontId="5" fillId="0" borderId="10" xfId="0" applyFont="1" applyBorder="1"/>
    <xf numFmtId="0" fontId="7" fillId="4" borderId="14" xfId="0" applyFont="1" applyFill="1" applyBorder="1" applyAlignment="1">
      <alignment horizontal="center" vertical="center"/>
    </xf>
    <xf numFmtId="0" fontId="7" fillId="4" borderId="14" xfId="0" applyFont="1" applyFill="1" applyBorder="1" applyAlignment="1">
      <alignment horizontal="center" vertical="center"/>
    </xf>
    <xf numFmtId="0" fontId="6" fillId="4" borderId="18" xfId="0" applyFont="1" applyFill="1" applyBorder="1" applyAlignment="1">
      <alignment horizontal="center" vertical="center"/>
    </xf>
    <xf numFmtId="0" fontId="6" fillId="4" borderId="14"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1" xfId="0" applyFont="1" applyFill="1" applyBorder="1" applyAlignment="1">
      <alignment horizontal="left" vertical="center"/>
    </xf>
    <xf numFmtId="0" fontId="1" fillId="4" borderId="1" xfId="0" applyFont="1" applyFill="1" applyBorder="1" applyAlignment="1">
      <alignment horizontal="center" vertical="center"/>
    </xf>
    <xf numFmtId="0" fontId="1" fillId="4" borderId="19" xfId="0" applyFont="1" applyFill="1" applyBorder="1" applyAlignment="1">
      <alignment horizontal="center" vertical="center"/>
    </xf>
    <xf numFmtId="0" fontId="1" fillId="4" borderId="20" xfId="0" applyFont="1" applyFill="1" applyBorder="1" applyAlignment="1">
      <alignment horizontal="center" vertical="center"/>
    </xf>
    <xf numFmtId="0" fontId="1" fillId="4" borderId="14" xfId="0" applyFont="1" applyFill="1" applyBorder="1" applyAlignment="1">
      <alignment horizontal="center" vertical="center"/>
    </xf>
    <xf numFmtId="0" fontId="1" fillId="4" borderId="1" xfId="0" applyFont="1" applyFill="1" applyBorder="1" applyAlignment="1">
      <alignment horizontal="right" vertical="center"/>
    </xf>
    <xf numFmtId="0" fontId="1" fillId="0" borderId="1" xfId="0" applyFont="1" applyBorder="1" applyAlignment="1">
      <alignment horizontal="center" vertical="center"/>
    </xf>
    <xf numFmtId="0" fontId="1" fillId="4" borderId="1" xfId="0" applyFont="1" applyFill="1" applyBorder="1" applyAlignment="1">
      <alignment horizontal="left" vertical="center"/>
    </xf>
    <xf numFmtId="0" fontId="2" fillId="4" borderId="1" xfId="0" applyFont="1" applyFill="1" applyBorder="1" applyAlignment="1">
      <alignment horizontal="right" vertical="center"/>
    </xf>
    <xf numFmtId="0" fontId="2" fillId="4" borderId="21" xfId="0" applyFont="1" applyFill="1" applyBorder="1" applyAlignment="1">
      <alignment horizontal="center" vertical="center"/>
    </xf>
    <xf numFmtId="0" fontId="2" fillId="4" borderId="20"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25" xfId="0" applyFont="1" applyFill="1" applyBorder="1" applyAlignment="1">
      <alignment horizontal="center" vertical="center"/>
    </xf>
    <xf numFmtId="0" fontId="1" fillId="4" borderId="21" xfId="0" applyFont="1" applyFill="1" applyBorder="1" applyAlignment="1">
      <alignment horizontal="right" vertical="center"/>
    </xf>
    <xf numFmtId="0" fontId="1" fillId="0" borderId="2" xfId="0" applyFont="1" applyBorder="1" applyAlignment="1">
      <alignment horizontal="center" vertical="center"/>
    </xf>
    <xf numFmtId="0" fontId="1" fillId="4" borderId="21" xfId="0" applyFont="1" applyFill="1" applyBorder="1" applyAlignment="1">
      <alignment horizontal="left" vertical="center"/>
    </xf>
    <xf numFmtId="0" fontId="7" fillId="6" borderId="14" xfId="0" applyFont="1" applyFill="1" applyBorder="1" applyAlignment="1">
      <alignment horizontal="center" vertical="center"/>
    </xf>
    <xf numFmtId="0" fontId="7" fillId="6" borderId="14" xfId="0" applyFont="1" applyFill="1" applyBorder="1" applyAlignment="1">
      <alignment horizontal="center" vertical="center"/>
    </xf>
    <xf numFmtId="0" fontId="6" fillId="6" borderId="18" xfId="0" applyFont="1" applyFill="1" applyBorder="1" applyAlignment="1">
      <alignment horizontal="center" vertical="center"/>
    </xf>
    <xf numFmtId="0" fontId="6" fillId="6" borderId="14" xfId="0" applyFont="1" applyFill="1" applyBorder="1" applyAlignment="1">
      <alignment horizontal="center" vertical="center"/>
    </xf>
    <xf numFmtId="0" fontId="2" fillId="6" borderId="1" xfId="0" applyFont="1" applyFill="1" applyBorder="1" applyAlignment="1">
      <alignment horizontal="center" vertical="center"/>
    </xf>
    <xf numFmtId="0" fontId="2" fillId="6" borderId="1" xfId="0" applyFont="1" applyFill="1" applyBorder="1" applyAlignment="1">
      <alignment horizontal="left" vertical="center"/>
    </xf>
    <xf numFmtId="0" fontId="1" fillId="6" borderId="1" xfId="0" applyFont="1" applyFill="1" applyBorder="1" applyAlignment="1">
      <alignment horizontal="center" vertical="center"/>
    </xf>
    <xf numFmtId="0" fontId="1" fillId="6" borderId="19" xfId="0" applyFont="1" applyFill="1" applyBorder="1" applyAlignment="1">
      <alignment horizontal="center" vertical="center"/>
    </xf>
    <xf numFmtId="0" fontId="1" fillId="6" borderId="20" xfId="0" applyFont="1" applyFill="1" applyBorder="1" applyAlignment="1">
      <alignment horizontal="center" vertical="center"/>
    </xf>
    <xf numFmtId="0" fontId="1" fillId="6" borderId="14" xfId="0" applyFont="1" applyFill="1" applyBorder="1" applyAlignment="1">
      <alignment horizontal="center" vertical="center"/>
    </xf>
    <xf numFmtId="0" fontId="1" fillId="6" borderId="1" xfId="0" applyFont="1" applyFill="1" applyBorder="1" applyAlignment="1">
      <alignment horizontal="right" vertical="center"/>
    </xf>
    <xf numFmtId="0" fontId="1" fillId="6" borderId="1" xfId="0" applyFont="1" applyFill="1" applyBorder="1" applyAlignment="1">
      <alignment horizontal="left" vertical="center"/>
    </xf>
    <xf numFmtId="0" fontId="2" fillId="6" borderId="1" xfId="0" applyFont="1" applyFill="1" applyBorder="1" applyAlignment="1">
      <alignment horizontal="right" vertical="center"/>
    </xf>
    <xf numFmtId="0" fontId="2" fillId="6" borderId="21" xfId="0" applyFont="1" applyFill="1" applyBorder="1" applyAlignment="1">
      <alignment horizontal="center" vertical="center"/>
    </xf>
    <xf numFmtId="0" fontId="2" fillId="6" borderId="20" xfId="0" applyFont="1" applyFill="1" applyBorder="1" applyAlignment="1">
      <alignment horizontal="center" vertical="center"/>
    </xf>
    <xf numFmtId="0" fontId="1" fillId="6" borderId="4" xfId="0" applyFont="1" applyFill="1" applyBorder="1" applyAlignment="1">
      <alignment horizontal="center" vertical="center"/>
    </xf>
    <xf numFmtId="0" fontId="1" fillId="6" borderId="25" xfId="0" applyFont="1" applyFill="1" applyBorder="1" applyAlignment="1">
      <alignment horizontal="center" vertical="center"/>
    </xf>
    <xf numFmtId="0" fontId="1" fillId="6" borderId="27" xfId="0" applyFont="1" applyFill="1" applyBorder="1" applyAlignment="1">
      <alignment horizontal="center" vertical="center"/>
    </xf>
    <xf numFmtId="0" fontId="1" fillId="6" borderId="21" xfId="0" applyFont="1" applyFill="1" applyBorder="1" applyAlignment="1">
      <alignment horizontal="right" vertical="center"/>
    </xf>
    <xf numFmtId="0" fontId="1" fillId="6" borderId="21" xfId="0" applyFont="1" applyFill="1" applyBorder="1" applyAlignment="1">
      <alignment horizontal="left" vertical="center"/>
    </xf>
    <xf numFmtId="0" fontId="7" fillId="0" borderId="2" xfId="0" applyFont="1" applyBorder="1" applyAlignment="1">
      <alignment horizontal="center" vertical="center"/>
    </xf>
    <xf numFmtId="0" fontId="7" fillId="0" borderId="1" xfId="0" applyFont="1" applyBorder="1" applyAlignment="1">
      <alignment horizontal="center" vertical="center"/>
    </xf>
    <xf numFmtId="0" fontId="2" fillId="0" borderId="1" xfId="0" applyFont="1" applyBorder="1" applyAlignment="1">
      <alignment vertical="center"/>
    </xf>
    <xf numFmtId="0" fontId="1" fillId="6" borderId="21" xfId="0" applyFont="1" applyFill="1" applyBorder="1" applyAlignment="1">
      <alignment horizontal="center" vertical="center"/>
    </xf>
    <xf numFmtId="0" fontId="2" fillId="0" borderId="8" xfId="0" applyFont="1" applyBorder="1" applyAlignment="1">
      <alignment vertical="center"/>
    </xf>
    <xf numFmtId="0" fontId="6" fillId="0" borderId="2" xfId="0" applyFont="1" applyBorder="1" applyAlignment="1">
      <alignment horizontal="center" vertical="center"/>
    </xf>
    <xf numFmtId="0" fontId="2" fillId="0" borderId="2" xfId="0" applyFont="1" applyBorder="1" applyAlignment="1">
      <alignment vertical="center"/>
    </xf>
    <xf numFmtId="0" fontId="1" fillId="4" borderId="21" xfId="0" applyFont="1" applyFill="1" applyBorder="1" applyAlignment="1">
      <alignment horizontal="center" vertical="center"/>
    </xf>
    <xf numFmtId="0" fontId="1" fillId="8" borderId="1" xfId="0" applyFont="1" applyFill="1" applyBorder="1" applyAlignment="1">
      <alignment horizontal="center" vertical="center"/>
    </xf>
    <xf numFmtId="0" fontId="6" fillId="10" borderId="1" xfId="0" applyFont="1" applyFill="1" applyBorder="1" applyAlignment="1">
      <alignment horizontal="center" vertical="center"/>
    </xf>
    <xf numFmtId="0" fontId="2" fillId="0" borderId="1" xfId="0" applyFont="1" applyBorder="1" applyAlignment="1">
      <alignment horizontal="left" vertical="center"/>
    </xf>
    <xf numFmtId="0" fontId="6" fillId="11" borderId="1" xfId="0" applyFont="1" applyFill="1" applyBorder="1" applyAlignment="1">
      <alignment horizontal="center" vertical="center"/>
    </xf>
    <xf numFmtId="0" fontId="7" fillId="10" borderId="14" xfId="0" applyFont="1" applyFill="1" applyBorder="1" applyAlignment="1">
      <alignment horizontal="center" vertical="center"/>
    </xf>
    <xf numFmtId="0" fontId="6" fillId="10" borderId="18" xfId="0" applyFont="1" applyFill="1" applyBorder="1" applyAlignment="1">
      <alignment horizontal="center" vertical="center"/>
    </xf>
    <xf numFmtId="0" fontId="6" fillId="10" borderId="14" xfId="0" applyFont="1" applyFill="1" applyBorder="1" applyAlignment="1">
      <alignment horizontal="center" vertical="center"/>
    </xf>
    <xf numFmtId="0" fontId="2" fillId="10" borderId="1" xfId="0" applyFont="1" applyFill="1" applyBorder="1" applyAlignment="1">
      <alignment horizontal="center" vertical="center"/>
    </xf>
    <xf numFmtId="0" fontId="2" fillId="10" borderId="1" xfId="0" applyFont="1" applyFill="1" applyBorder="1" applyAlignment="1">
      <alignment horizontal="left" vertical="center"/>
    </xf>
    <xf numFmtId="0" fontId="1" fillId="10" borderId="1" xfId="0" applyFont="1" applyFill="1" applyBorder="1" applyAlignment="1">
      <alignment horizontal="center" vertical="center"/>
    </xf>
    <xf numFmtId="0" fontId="1" fillId="10" borderId="19" xfId="0" applyFont="1" applyFill="1" applyBorder="1" applyAlignment="1">
      <alignment horizontal="center" vertical="center"/>
    </xf>
    <xf numFmtId="0" fontId="1" fillId="10" borderId="20" xfId="0" applyFont="1" applyFill="1" applyBorder="1" applyAlignment="1">
      <alignment horizontal="center" vertical="center"/>
    </xf>
    <xf numFmtId="0" fontId="1" fillId="10" borderId="1" xfId="0" applyFont="1" applyFill="1" applyBorder="1" applyAlignment="1">
      <alignment horizontal="right" vertical="center"/>
    </xf>
    <xf numFmtId="0" fontId="1" fillId="10" borderId="1" xfId="0" applyFont="1" applyFill="1" applyBorder="1" applyAlignment="1">
      <alignment horizontal="left" vertical="center"/>
    </xf>
    <xf numFmtId="0" fontId="1" fillId="12" borderId="1" xfId="0" applyFont="1" applyFill="1" applyBorder="1" applyAlignment="1">
      <alignment horizontal="center" vertical="center"/>
    </xf>
    <xf numFmtId="0" fontId="2" fillId="10" borderId="1" xfId="0" applyFont="1" applyFill="1" applyBorder="1" applyAlignment="1">
      <alignment horizontal="right" vertical="center"/>
    </xf>
    <xf numFmtId="0" fontId="2" fillId="10" borderId="21" xfId="0" applyFont="1" applyFill="1" applyBorder="1" applyAlignment="1">
      <alignment horizontal="center" vertical="center"/>
    </xf>
    <xf numFmtId="0" fontId="2" fillId="10" borderId="20" xfId="0" applyFont="1" applyFill="1" applyBorder="1" applyAlignment="1">
      <alignment horizontal="center" vertical="center"/>
    </xf>
    <xf numFmtId="0" fontId="7" fillId="11" borderId="14" xfId="0" applyFont="1" applyFill="1" applyBorder="1" applyAlignment="1">
      <alignment horizontal="center" vertical="center"/>
    </xf>
    <xf numFmtId="0" fontId="6" fillId="11" borderId="18" xfId="0" applyFont="1" applyFill="1" applyBorder="1" applyAlignment="1">
      <alignment horizontal="center" vertical="center"/>
    </xf>
    <xf numFmtId="0" fontId="6" fillId="11" borderId="14" xfId="0" applyFont="1" applyFill="1" applyBorder="1" applyAlignment="1">
      <alignment horizontal="center" vertical="center"/>
    </xf>
    <xf numFmtId="0" fontId="2" fillId="11" borderId="14" xfId="0" applyFont="1" applyFill="1" applyBorder="1" applyAlignment="1">
      <alignment horizontal="center" vertical="center"/>
    </xf>
    <xf numFmtId="0" fontId="2" fillId="11" borderId="30" xfId="0" applyFont="1" applyFill="1" applyBorder="1" applyAlignment="1">
      <alignment horizontal="left" vertical="center"/>
    </xf>
    <xf numFmtId="0" fontId="1" fillId="11" borderId="14" xfId="0" applyFont="1" applyFill="1" applyBorder="1" applyAlignment="1">
      <alignment horizontal="center" vertical="center"/>
    </xf>
    <xf numFmtId="0" fontId="2" fillId="11" borderId="30" xfId="0" applyFont="1" applyFill="1" applyBorder="1" applyAlignment="1">
      <alignment horizontal="right" vertical="center"/>
    </xf>
    <xf numFmtId="0" fontId="1" fillId="8" borderId="14" xfId="0" applyFont="1" applyFill="1" applyBorder="1" applyAlignment="1">
      <alignment horizontal="center" vertical="center"/>
    </xf>
    <xf numFmtId="0" fontId="2" fillId="11" borderId="14" xfId="0" applyFont="1" applyFill="1" applyBorder="1" applyAlignment="1">
      <alignment horizontal="left" vertical="center"/>
    </xf>
    <xf numFmtId="0" fontId="2" fillId="11" borderId="1" xfId="0" applyFont="1" applyFill="1" applyBorder="1" applyAlignment="1">
      <alignment horizontal="center" vertical="center"/>
    </xf>
    <xf numFmtId="0" fontId="1" fillId="11" borderId="1" xfId="0" applyFont="1" applyFill="1" applyBorder="1" applyAlignment="1">
      <alignment horizontal="center" vertical="center"/>
    </xf>
    <xf numFmtId="0" fontId="2" fillId="11" borderId="19" xfId="0" applyFont="1" applyFill="1" applyBorder="1" applyAlignment="1">
      <alignment horizontal="right" vertical="center"/>
    </xf>
    <xf numFmtId="0" fontId="2" fillId="11" borderId="1" xfId="0" applyFont="1" applyFill="1" applyBorder="1" applyAlignment="1">
      <alignment horizontal="left" vertical="center"/>
    </xf>
    <xf numFmtId="0" fontId="7" fillId="14" borderId="14" xfId="0" applyFont="1" applyFill="1" applyBorder="1" applyAlignment="1">
      <alignment horizontal="center" vertical="center"/>
    </xf>
    <xf numFmtId="0" fontId="6" fillId="14" borderId="18" xfId="0" applyFont="1" applyFill="1" applyBorder="1" applyAlignment="1">
      <alignment horizontal="center" vertical="center"/>
    </xf>
    <xf numFmtId="0" fontId="6" fillId="14" borderId="14" xfId="0" applyFont="1" applyFill="1" applyBorder="1" applyAlignment="1">
      <alignment horizontal="center" vertical="center"/>
    </xf>
    <xf numFmtId="0" fontId="2" fillId="14" borderId="14" xfId="0" applyFont="1" applyFill="1" applyBorder="1" applyAlignment="1">
      <alignment horizontal="center" vertical="center"/>
    </xf>
    <xf numFmtId="0" fontId="2" fillId="14" borderId="30" xfId="0" applyFont="1" applyFill="1" applyBorder="1" applyAlignment="1">
      <alignment horizontal="left" vertical="center"/>
    </xf>
    <xf numFmtId="0" fontId="1" fillId="14" borderId="14" xfId="0" applyFont="1" applyFill="1" applyBorder="1" applyAlignment="1">
      <alignment horizontal="center" vertical="center"/>
    </xf>
    <xf numFmtId="0" fontId="2" fillId="14" borderId="30" xfId="0" applyFont="1" applyFill="1" applyBorder="1" applyAlignment="1">
      <alignment horizontal="right" vertical="center"/>
    </xf>
    <xf numFmtId="0" fontId="1" fillId="0" borderId="9" xfId="0" applyFont="1" applyBorder="1" applyAlignment="1">
      <alignment horizontal="center" vertical="center"/>
    </xf>
    <xf numFmtId="0" fontId="2" fillId="14" borderId="14" xfId="0" applyFont="1" applyFill="1" applyBorder="1" applyAlignment="1">
      <alignment horizontal="left" vertical="center"/>
    </xf>
    <xf numFmtId="0" fontId="2" fillId="14" borderId="1" xfId="0" applyFont="1" applyFill="1" applyBorder="1" applyAlignment="1">
      <alignment horizontal="center" vertical="center"/>
    </xf>
    <xf numFmtId="0" fontId="1" fillId="14" borderId="1" xfId="0" applyFont="1" applyFill="1" applyBorder="1" applyAlignment="1">
      <alignment horizontal="center" vertical="center"/>
    </xf>
    <xf numFmtId="0" fontId="2" fillId="14" borderId="19" xfId="0" applyFont="1" applyFill="1" applyBorder="1" applyAlignment="1">
      <alignment horizontal="right" vertical="center"/>
    </xf>
    <xf numFmtId="0" fontId="2" fillId="14" borderId="1" xfId="0" applyFont="1" applyFill="1" applyBorder="1" applyAlignment="1">
      <alignment horizontal="left" vertical="center"/>
    </xf>
    <xf numFmtId="0" fontId="2" fillId="14" borderId="30" xfId="0" applyFont="1" applyFill="1" applyBorder="1" applyAlignment="1">
      <alignment horizontal="left" vertical="center"/>
    </xf>
    <xf numFmtId="0" fontId="1" fillId="0" borderId="22" xfId="0" applyFont="1" applyBorder="1" applyAlignment="1">
      <alignment vertical="center" wrapText="1"/>
    </xf>
    <xf numFmtId="0" fontId="1" fillId="0" borderId="3" xfId="0" applyFont="1" applyBorder="1" applyAlignment="1">
      <alignment vertical="center" wrapText="1"/>
    </xf>
    <xf numFmtId="0" fontId="1" fillId="0" borderId="23" xfId="0" applyFont="1" applyBorder="1" applyAlignment="1">
      <alignment vertical="center" wrapText="1"/>
    </xf>
    <xf numFmtId="0" fontId="1" fillId="0" borderId="24" xfId="0" applyFont="1" applyBorder="1" applyAlignment="1">
      <alignment vertical="center" wrapText="1"/>
    </xf>
    <xf numFmtId="0" fontId="2" fillId="0" borderId="0" xfId="0" applyFont="1" applyAlignment="1">
      <alignment vertical="center"/>
    </xf>
    <xf numFmtId="0" fontId="1" fillId="14" borderId="21" xfId="0" applyFont="1" applyFill="1" applyBorder="1" applyAlignment="1">
      <alignment horizontal="center" vertical="center"/>
    </xf>
    <xf numFmtId="0" fontId="2" fillId="14" borderId="32" xfId="0" applyFont="1" applyFill="1" applyBorder="1" applyAlignment="1">
      <alignment horizontal="right" vertical="center"/>
    </xf>
    <xf numFmtId="0" fontId="2" fillId="14" borderId="27" xfId="0" applyFont="1" applyFill="1" applyBorder="1" applyAlignment="1">
      <alignment horizontal="left" vertical="center"/>
    </xf>
    <xf numFmtId="0" fontId="11" fillId="16" borderId="1" xfId="0" applyFont="1" applyFill="1" applyBorder="1" applyAlignment="1">
      <alignment horizontal="center" vertical="center"/>
    </xf>
    <xf numFmtId="18" fontId="5" fillId="0" borderId="1" xfId="0" applyNumberFormat="1" applyFont="1" applyBorder="1" applyAlignment="1">
      <alignment horizontal="center" vertical="center"/>
    </xf>
    <xf numFmtId="0" fontId="5" fillId="17" borderId="1" xfId="0" applyFont="1" applyFill="1" applyBorder="1" applyAlignment="1">
      <alignment horizontal="center" vertical="center"/>
    </xf>
    <xf numFmtId="0" fontId="1" fillId="10" borderId="20" xfId="0" applyFont="1" applyFill="1" applyBorder="1" applyAlignment="1">
      <alignment horizontal="center" vertical="center"/>
    </xf>
    <xf numFmtId="0" fontId="1" fillId="10" borderId="20" xfId="0" applyFont="1" applyFill="1" applyBorder="1" applyAlignment="1">
      <alignment horizontal="right" vertical="center"/>
    </xf>
    <xf numFmtId="0" fontId="12" fillId="0" borderId="1" xfId="0" applyFont="1" applyBorder="1" applyAlignment="1">
      <alignment horizontal="center" vertical="center"/>
    </xf>
    <xf numFmtId="0" fontId="1" fillId="10" borderId="20" xfId="0" applyFont="1" applyFill="1" applyBorder="1" applyAlignment="1">
      <alignment horizontal="left" vertical="center"/>
    </xf>
    <xf numFmtId="0" fontId="1" fillId="11" borderId="14" xfId="0" applyFont="1" applyFill="1" applyBorder="1" applyAlignment="1">
      <alignment horizontal="center" vertical="center"/>
    </xf>
    <xf numFmtId="0" fontId="1" fillId="11" borderId="14" xfId="0" applyFont="1" applyFill="1" applyBorder="1" applyAlignment="1">
      <alignment horizontal="right" vertical="center"/>
    </xf>
    <xf numFmtId="0" fontId="1" fillId="11" borderId="14" xfId="0" applyFont="1" applyFill="1" applyBorder="1" applyAlignment="1">
      <alignment horizontal="left" vertical="center"/>
    </xf>
    <xf numFmtId="18" fontId="5" fillId="8" borderId="1" xfId="0" applyNumberFormat="1" applyFont="1" applyFill="1" applyBorder="1" applyAlignment="1">
      <alignment horizontal="center" vertical="center"/>
    </xf>
    <xf numFmtId="0" fontId="1" fillId="6" borderId="14" xfId="0" applyFont="1" applyFill="1" applyBorder="1" applyAlignment="1">
      <alignment horizontal="center" vertical="center"/>
    </xf>
    <xf numFmtId="0" fontId="1" fillId="6" borderId="14" xfId="0" applyFont="1" applyFill="1" applyBorder="1" applyAlignment="1">
      <alignment horizontal="right" vertical="center"/>
    </xf>
    <xf numFmtId="0" fontId="1" fillId="6" borderId="14" xfId="0" applyFont="1" applyFill="1" applyBorder="1" applyAlignment="1">
      <alignment horizontal="left" vertical="center"/>
    </xf>
    <xf numFmtId="0" fontId="1" fillId="4" borderId="14" xfId="0" applyFont="1" applyFill="1" applyBorder="1" applyAlignment="1">
      <alignment horizontal="center" vertical="center"/>
    </xf>
    <xf numFmtId="0" fontId="1" fillId="4" borderId="14" xfId="0" applyFont="1" applyFill="1" applyBorder="1" applyAlignment="1">
      <alignment horizontal="right" vertical="center"/>
    </xf>
    <xf numFmtId="0" fontId="1" fillId="4" borderId="14" xfId="0" applyFont="1" applyFill="1" applyBorder="1" applyAlignment="1">
      <alignment horizontal="left" vertical="center"/>
    </xf>
    <xf numFmtId="0" fontId="1" fillId="14" borderId="1" xfId="0" applyFont="1" applyFill="1" applyBorder="1" applyAlignment="1">
      <alignment horizontal="center" vertical="center"/>
    </xf>
    <xf numFmtId="0" fontId="1" fillId="14" borderId="1" xfId="0" applyFont="1" applyFill="1" applyBorder="1" applyAlignment="1">
      <alignment horizontal="right" vertical="center"/>
    </xf>
    <xf numFmtId="0" fontId="1" fillId="14" borderId="1" xfId="0" applyFont="1" applyFill="1" applyBorder="1" applyAlignment="1">
      <alignment horizontal="left" vertical="center"/>
    </xf>
    <xf numFmtId="0" fontId="1"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1" fillId="14" borderId="14" xfId="0" applyFont="1" applyFill="1" applyBorder="1" applyAlignment="1">
      <alignment horizontal="center" vertical="center"/>
    </xf>
    <xf numFmtId="0" fontId="1" fillId="14" borderId="14" xfId="0" applyFont="1" applyFill="1" applyBorder="1" applyAlignment="1">
      <alignment horizontal="right" vertical="center"/>
    </xf>
    <xf numFmtId="0" fontId="1" fillId="14" borderId="14" xfId="0" applyFont="1" applyFill="1" applyBorder="1" applyAlignment="1">
      <alignment horizontal="left" vertical="center"/>
    </xf>
    <xf numFmtId="0" fontId="1" fillId="11" borderId="1" xfId="0" applyFont="1" applyFill="1" applyBorder="1" applyAlignment="1">
      <alignment horizontal="center" vertical="center"/>
    </xf>
    <xf numFmtId="0" fontId="1" fillId="14" borderId="14" xfId="0" applyFont="1" applyFill="1" applyBorder="1" applyAlignment="1">
      <alignment horizontal="left" vertical="center"/>
    </xf>
    <xf numFmtId="0" fontId="1" fillId="14" borderId="14" xfId="0" applyFont="1" applyFill="1" applyBorder="1" applyAlignment="1">
      <alignment horizontal="right" vertical="center"/>
    </xf>
    <xf numFmtId="18" fontId="5" fillId="0" borderId="1" xfId="0" applyNumberFormat="1" applyFont="1" applyBorder="1" applyAlignment="1">
      <alignment horizontal="center" vertical="center"/>
    </xf>
    <xf numFmtId="0" fontId="6" fillId="18" borderId="13" xfId="0" applyFont="1" applyFill="1" applyBorder="1" applyAlignment="1">
      <alignment horizontal="center" vertical="center"/>
    </xf>
    <xf numFmtId="0" fontId="7" fillId="18" borderId="1" xfId="0" applyFont="1" applyFill="1" applyBorder="1" applyAlignment="1">
      <alignment horizontal="right" vertical="center"/>
    </xf>
    <xf numFmtId="0" fontId="7" fillId="18" borderId="1" xfId="0" applyFont="1" applyFill="1" applyBorder="1" applyAlignment="1">
      <alignment horizontal="left" vertical="center"/>
    </xf>
    <xf numFmtId="0" fontId="6" fillId="19" borderId="13" xfId="0" applyFont="1" applyFill="1" applyBorder="1" applyAlignment="1">
      <alignment horizontal="center" vertical="center"/>
    </xf>
    <xf numFmtId="0" fontId="6" fillId="19" borderId="13" xfId="0" applyFont="1" applyFill="1" applyBorder="1" applyAlignment="1">
      <alignment horizontal="right" vertical="center"/>
    </xf>
    <xf numFmtId="0" fontId="7" fillId="19" borderId="1" xfId="0" applyFont="1" applyFill="1" applyBorder="1" applyAlignment="1">
      <alignment horizontal="left" vertical="center"/>
    </xf>
    <xf numFmtId="0" fontId="6" fillId="20" borderId="1" xfId="0" applyFont="1" applyFill="1" applyBorder="1" applyAlignment="1">
      <alignment horizontal="center" vertical="center"/>
    </xf>
    <xf numFmtId="0" fontId="7" fillId="20" borderId="1" xfId="0" applyFont="1" applyFill="1" applyBorder="1" applyAlignment="1">
      <alignment horizontal="right" vertical="center"/>
    </xf>
    <xf numFmtId="0" fontId="7" fillId="20" borderId="1" xfId="0" applyFont="1" applyFill="1" applyBorder="1" applyAlignment="1">
      <alignment horizontal="left" vertical="center"/>
    </xf>
    <xf numFmtId="0" fontId="7" fillId="20" borderId="1" xfId="0" applyFont="1" applyFill="1" applyBorder="1" applyAlignment="1">
      <alignment horizontal="right" vertical="center"/>
    </xf>
    <xf numFmtId="0" fontId="6" fillId="8" borderId="1" xfId="0" applyFont="1" applyFill="1" applyBorder="1" applyAlignment="1">
      <alignment horizontal="center" vertical="center"/>
    </xf>
    <xf numFmtId="0" fontId="7" fillId="8" borderId="1" xfId="0" applyFont="1" applyFill="1" applyBorder="1" applyAlignment="1">
      <alignment horizontal="right" vertical="center"/>
    </xf>
    <xf numFmtId="0" fontId="7" fillId="8" borderId="1" xfId="0" applyFont="1" applyFill="1" applyBorder="1" applyAlignment="1">
      <alignment horizontal="left" vertical="center"/>
    </xf>
    <xf numFmtId="0" fontId="6" fillId="0" borderId="0" xfId="0" applyFont="1" applyAlignment="1">
      <alignment vertical="center"/>
    </xf>
    <xf numFmtId="0" fontId="7" fillId="0" borderId="0" xfId="0" applyFont="1" applyAlignment="1">
      <alignment vertical="center"/>
    </xf>
    <xf numFmtId="0" fontId="5" fillId="17" borderId="20" xfId="0" applyFont="1" applyFill="1" applyBorder="1" applyAlignment="1">
      <alignment horizontal="center" vertical="center"/>
    </xf>
    <xf numFmtId="0" fontId="12" fillId="2" borderId="1" xfId="0" applyFont="1" applyFill="1" applyBorder="1" applyAlignment="1">
      <alignment horizontal="center"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7" fillId="0" borderId="0" xfId="0" applyFont="1" applyAlignment="1">
      <alignment horizontal="center" vertical="center"/>
    </xf>
    <xf numFmtId="0" fontId="6" fillId="0" borderId="0" xfId="0" applyFont="1" applyAlignment="1">
      <alignment horizontal="left" vertical="center"/>
    </xf>
    <xf numFmtId="0" fontId="10" fillId="21" borderId="1" xfId="0" applyFont="1" applyFill="1" applyBorder="1" applyAlignment="1">
      <alignment horizontal="center" vertical="center"/>
    </xf>
    <xf numFmtId="0" fontId="6" fillId="2" borderId="36" xfId="0" applyFont="1" applyFill="1" applyBorder="1" applyAlignment="1">
      <alignment horizontal="center" vertical="center"/>
    </xf>
    <xf numFmtId="0" fontId="6" fillId="2" borderId="36" xfId="0" applyFont="1" applyFill="1" applyBorder="1" applyAlignment="1">
      <alignment horizontal="right" vertical="center"/>
    </xf>
    <xf numFmtId="0" fontId="1" fillId="6" borderId="14" xfId="0" applyFont="1" applyFill="1" applyBorder="1" applyAlignment="1">
      <alignment horizontal="left" vertical="center"/>
    </xf>
    <xf numFmtId="0" fontId="6" fillId="0" borderId="0" xfId="0" applyFont="1" applyAlignment="1">
      <alignment horizontal="center" vertical="center"/>
    </xf>
    <xf numFmtId="0" fontId="6" fillId="2" borderId="36" xfId="0" applyFont="1" applyFill="1" applyBorder="1" applyAlignment="1">
      <alignment vertical="center"/>
    </xf>
    <xf numFmtId="0" fontId="2" fillId="0" borderId="8" xfId="0" applyFont="1" applyBorder="1" applyAlignment="1">
      <alignment horizontal="center"/>
    </xf>
    <xf numFmtId="0" fontId="2" fillId="0" borderId="6" xfId="0" applyFont="1" applyBorder="1" applyAlignment="1">
      <alignment horizontal="center"/>
    </xf>
    <xf numFmtId="0" fontId="2" fillId="0" borderId="9" xfId="0" applyFont="1" applyBorder="1" applyAlignment="1">
      <alignment horizontal="center"/>
    </xf>
    <xf numFmtId="0" fontId="2" fillId="0" borderId="24" xfId="0" applyFont="1" applyBorder="1" applyAlignment="1">
      <alignment horizontal="center"/>
    </xf>
    <xf numFmtId="0" fontId="2" fillId="0" borderId="24" xfId="0" applyFont="1" applyBorder="1" applyAlignment="1">
      <alignment horizontal="center"/>
    </xf>
    <xf numFmtId="0" fontId="2" fillId="0" borderId="9" xfId="0" applyFont="1" applyBorder="1" applyAlignment="1"/>
    <xf numFmtId="0" fontId="2" fillId="0" borderId="24" xfId="0" applyFont="1" applyBorder="1" applyAlignment="1"/>
    <xf numFmtId="0" fontId="2" fillId="21" borderId="24" xfId="0" applyFont="1" applyFill="1" applyBorder="1" applyAlignment="1">
      <alignment horizontal="center"/>
    </xf>
    <xf numFmtId="2" fontId="2" fillId="0" borderId="24" xfId="0" applyNumberFormat="1" applyFont="1" applyBorder="1" applyAlignment="1">
      <alignment horizontal="center"/>
    </xf>
    <xf numFmtId="0" fontId="2" fillId="0" borderId="7" xfId="0" applyFont="1" applyBorder="1" applyAlignment="1"/>
    <xf numFmtId="0" fontId="2" fillId="0" borderId="7" xfId="0" applyFont="1" applyBorder="1" applyAlignment="1">
      <alignment horizontal="center"/>
    </xf>
    <xf numFmtId="0" fontId="2" fillId="0" borderId="7" xfId="0" applyFont="1" applyBorder="1" applyAlignment="1">
      <alignment horizontal="center"/>
    </xf>
    <xf numFmtId="0" fontId="2" fillId="21" borderId="7" xfId="0" applyFont="1" applyFill="1" applyBorder="1" applyAlignment="1">
      <alignment horizontal="center"/>
    </xf>
    <xf numFmtId="2" fontId="2" fillId="0" borderId="7" xfId="0" applyNumberFormat="1" applyFont="1" applyBorder="1" applyAlignment="1">
      <alignment horizontal="center"/>
    </xf>
    <xf numFmtId="0" fontId="2" fillId="21" borderId="24" xfId="0" applyFont="1" applyFill="1" applyBorder="1" applyAlignment="1"/>
    <xf numFmtId="0" fontId="2" fillId="21" borderId="24" xfId="0" applyFont="1" applyFill="1" applyBorder="1" applyAlignment="1">
      <alignment horizontal="center"/>
    </xf>
    <xf numFmtId="2" fontId="2" fillId="21" borderId="24" xfId="0" applyNumberFormat="1" applyFont="1" applyFill="1" applyBorder="1" applyAlignment="1">
      <alignment horizontal="center"/>
    </xf>
    <xf numFmtId="0" fontId="2" fillId="21" borderId="9" xfId="0" applyFont="1" applyFill="1" applyBorder="1" applyAlignment="1"/>
    <xf numFmtId="0" fontId="15" fillId="0" borderId="24" xfId="0" applyFont="1" applyBorder="1"/>
    <xf numFmtId="0" fontId="2" fillId="0" borderId="14" xfId="0" applyFont="1" applyBorder="1" applyAlignment="1"/>
    <xf numFmtId="0" fontId="17" fillId="22" borderId="25" xfId="0" applyFont="1" applyFill="1" applyBorder="1" applyAlignment="1">
      <alignment horizontal="center" vertical="center"/>
    </xf>
    <xf numFmtId="0" fontId="17" fillId="22" borderId="4" xfId="0" applyFont="1" applyFill="1" applyBorder="1" applyAlignment="1">
      <alignment horizontal="center" vertical="center"/>
    </xf>
    <xf numFmtId="0" fontId="17" fillId="23" borderId="25" xfId="0" applyFont="1" applyFill="1" applyBorder="1" applyAlignment="1">
      <alignment horizontal="center" vertical="center"/>
    </xf>
    <xf numFmtId="0" fontId="17" fillId="23" borderId="4" xfId="0" applyFont="1" applyFill="1" applyBorder="1" applyAlignment="1">
      <alignment horizontal="center" vertical="center"/>
    </xf>
    <xf numFmtId="0" fontId="17" fillId="23" borderId="32" xfId="0" applyFont="1" applyFill="1" applyBorder="1" applyAlignment="1">
      <alignment horizontal="center" vertical="center"/>
    </xf>
    <xf numFmtId="0" fontId="17" fillId="23" borderId="5" xfId="0" applyFont="1" applyFill="1" applyBorder="1" applyAlignment="1">
      <alignment horizontal="center" vertical="center"/>
    </xf>
    <xf numFmtId="0" fontId="17" fillId="22" borderId="30" xfId="0" applyFont="1" applyFill="1" applyBorder="1" applyAlignment="1">
      <alignment horizontal="center" vertical="center"/>
    </xf>
    <xf numFmtId="0" fontId="17" fillId="22" borderId="7" xfId="0" applyFont="1" applyFill="1" applyBorder="1" applyAlignment="1">
      <alignment horizontal="center" vertical="center"/>
    </xf>
    <xf numFmtId="0" fontId="17" fillId="23" borderId="30" xfId="0" applyFont="1" applyFill="1" applyBorder="1" applyAlignment="1">
      <alignment horizontal="center" vertical="center"/>
    </xf>
    <xf numFmtId="0" fontId="17" fillId="23" borderId="7" xfId="0" applyFont="1" applyFill="1" applyBorder="1" applyAlignment="1">
      <alignment horizontal="center" vertical="center"/>
    </xf>
    <xf numFmtId="0" fontId="17" fillId="23" borderId="25" xfId="0" applyFont="1" applyFill="1" applyBorder="1" applyAlignment="1">
      <alignment horizontal="center" vertical="center"/>
    </xf>
    <xf numFmtId="0" fontId="17" fillId="23" borderId="7" xfId="0" applyFont="1" applyFill="1" applyBorder="1" applyAlignment="1">
      <alignment horizontal="center" vertical="center"/>
    </xf>
    <xf numFmtId="0" fontId="17" fillId="23" borderId="18" xfId="0" applyFont="1" applyFill="1" applyBorder="1" applyAlignment="1">
      <alignment horizontal="center" vertical="center"/>
    </xf>
    <xf numFmtId="0" fontId="17" fillId="8" borderId="7" xfId="0" applyFont="1" applyFill="1" applyBorder="1" applyAlignment="1">
      <alignment horizontal="center" vertical="center"/>
    </xf>
    <xf numFmtId="0" fontId="2" fillId="0" borderId="10" xfId="0" applyFont="1" applyBorder="1" applyAlignment="1">
      <alignment horizontal="center" vertical="center" wrapText="1"/>
    </xf>
    <xf numFmtId="0" fontId="2" fillId="0" borderId="0" xfId="0" applyFont="1" applyAlignment="1">
      <alignment horizontal="center" vertical="center"/>
    </xf>
    <xf numFmtId="0" fontId="5" fillId="0" borderId="0" xfId="0" applyFont="1"/>
    <xf numFmtId="0" fontId="5" fillId="0" borderId="6" xfId="0" applyFont="1" applyBorder="1"/>
    <xf numFmtId="0" fontId="17" fillId="23" borderId="44" xfId="0" applyFont="1" applyFill="1" applyBorder="1" applyAlignment="1">
      <alignment horizontal="center" vertical="center"/>
    </xf>
    <xf numFmtId="0" fontId="17" fillId="24" borderId="25" xfId="0" applyFont="1" applyFill="1" applyBorder="1" applyAlignment="1">
      <alignment horizontal="center" vertical="center"/>
    </xf>
    <xf numFmtId="0" fontId="17" fillId="24" borderId="4" xfId="0" applyFont="1" applyFill="1" applyBorder="1" applyAlignment="1">
      <alignment horizontal="center" vertical="center"/>
    </xf>
    <xf numFmtId="0" fontId="17" fillId="23" borderId="45" xfId="0" applyFont="1" applyFill="1" applyBorder="1" applyAlignment="1">
      <alignment horizontal="center" vertical="center"/>
    </xf>
    <xf numFmtId="0" fontId="17" fillId="24" borderId="30" xfId="0" applyFont="1" applyFill="1" applyBorder="1" applyAlignment="1">
      <alignment horizontal="center" vertical="center"/>
    </xf>
    <xf numFmtId="0" fontId="17" fillId="24" borderId="7" xfId="0" applyFont="1" applyFill="1" applyBorder="1" applyAlignment="1">
      <alignment horizontal="center" vertical="center"/>
    </xf>
    <xf numFmtId="0" fontId="17" fillId="23" borderId="46" xfId="0" applyFont="1" applyFill="1" applyBorder="1" applyAlignment="1">
      <alignment horizontal="center" vertical="center"/>
    </xf>
    <xf numFmtId="0" fontId="17" fillId="22" borderId="46" xfId="0" applyFont="1" applyFill="1" applyBorder="1" applyAlignment="1">
      <alignment horizontal="center" vertical="center"/>
    </xf>
    <xf numFmtId="0" fontId="17" fillId="22" borderId="45" xfId="0" applyFont="1" applyFill="1" applyBorder="1" applyAlignment="1">
      <alignment horizontal="center" vertical="center"/>
    </xf>
    <xf numFmtId="0" fontId="17" fillId="24" borderId="46" xfId="0" applyFont="1" applyFill="1" applyBorder="1" applyAlignment="1">
      <alignment horizontal="center" vertical="center"/>
    </xf>
    <xf numFmtId="0" fontId="17" fillId="24" borderId="18" xfId="0" applyFont="1" applyFill="1" applyBorder="1" applyAlignment="1">
      <alignment horizontal="center" vertical="center"/>
    </xf>
    <xf numFmtId="0" fontId="17" fillId="24" borderId="45" xfId="0" applyFont="1" applyFill="1" applyBorder="1" applyAlignment="1">
      <alignment horizontal="center" vertical="center"/>
    </xf>
    <xf numFmtId="0" fontId="2" fillId="0" borderId="0" xfId="0" applyFont="1" applyAlignment="1">
      <alignment horizontal="center" vertical="center" wrapText="1"/>
    </xf>
    <xf numFmtId="0" fontId="17" fillId="8" borderId="32" xfId="0" applyFont="1" applyFill="1" applyBorder="1" applyAlignment="1">
      <alignment horizontal="center" vertical="center"/>
    </xf>
    <xf numFmtId="0" fontId="15" fillId="0" borderId="0" xfId="0" applyFont="1"/>
    <xf numFmtId="0" fontId="17" fillId="8" borderId="25" xfId="0" applyFont="1" applyFill="1" applyBorder="1" applyAlignment="1">
      <alignment horizontal="center" vertical="center"/>
    </xf>
    <xf numFmtId="0" fontId="17" fillId="23" borderId="47" xfId="0" applyFont="1" applyFill="1" applyBorder="1" applyAlignment="1">
      <alignment horizontal="center" vertical="center"/>
    </xf>
    <xf numFmtId="0" fontId="17" fillId="23" borderId="18" xfId="0" applyFont="1" applyFill="1" applyBorder="1" applyAlignment="1">
      <alignment horizontal="center" vertical="center"/>
    </xf>
    <xf numFmtId="0" fontId="17" fillId="22" borderId="47" xfId="0" applyFont="1" applyFill="1" applyBorder="1" applyAlignment="1">
      <alignment horizontal="center" vertical="center"/>
    </xf>
    <xf numFmtId="0" fontId="17" fillId="23" borderId="36" xfId="0" applyFont="1" applyFill="1" applyBorder="1" applyAlignment="1">
      <alignment horizontal="center" vertical="center"/>
    </xf>
    <xf numFmtId="0" fontId="17" fillId="23" borderId="5" xfId="0" applyFont="1" applyFill="1" applyBorder="1" applyAlignment="1">
      <alignment horizontal="center" vertical="center"/>
    </xf>
    <xf numFmtId="0" fontId="17" fillId="22" borderId="32" xfId="0" applyFont="1" applyFill="1" applyBorder="1" applyAlignment="1">
      <alignment horizontal="center" vertical="center"/>
    </xf>
    <xf numFmtId="0" fontId="17" fillId="22" borderId="44" xfId="0" applyFont="1" applyFill="1" applyBorder="1" applyAlignment="1">
      <alignment horizontal="center" vertical="center"/>
    </xf>
    <xf numFmtId="0" fontId="17" fillId="23" borderId="51" xfId="0" applyFont="1" applyFill="1" applyBorder="1" applyAlignment="1">
      <alignment horizontal="center" vertical="center"/>
    </xf>
    <xf numFmtId="0" fontId="17" fillId="22" borderId="36" xfId="0" applyFont="1" applyFill="1" applyBorder="1" applyAlignment="1">
      <alignment horizontal="center" vertical="center"/>
    </xf>
    <xf numFmtId="0" fontId="7" fillId="21" borderId="36" xfId="0" applyFont="1" applyFill="1" applyBorder="1" applyAlignment="1">
      <alignment horizontal="center" vertical="center" wrapText="1"/>
    </xf>
    <xf numFmtId="0" fontId="2" fillId="21" borderId="36" xfId="0" applyFont="1" applyFill="1" applyBorder="1" applyAlignment="1">
      <alignment horizontal="center" vertical="center"/>
    </xf>
    <xf numFmtId="0" fontId="7" fillId="0" borderId="55" xfId="0" applyFont="1" applyBorder="1" applyAlignment="1">
      <alignment horizontal="center" vertical="center"/>
    </xf>
    <xf numFmtId="0" fontId="7" fillId="0" borderId="56" xfId="0" applyFont="1" applyBorder="1" applyAlignment="1">
      <alignment horizontal="center" vertical="center"/>
    </xf>
    <xf numFmtId="0" fontId="7" fillId="0" borderId="56" xfId="0" applyFont="1" applyBorder="1" applyAlignment="1">
      <alignment horizontal="center"/>
    </xf>
    <xf numFmtId="0" fontId="7" fillId="0" borderId="59" xfId="0" applyFont="1" applyBorder="1" applyAlignment="1">
      <alignment horizontal="center"/>
    </xf>
    <xf numFmtId="0" fontId="7" fillId="0" borderId="60" xfId="0" applyFont="1" applyBorder="1" applyAlignment="1">
      <alignment horizontal="center" vertical="center"/>
    </xf>
    <xf numFmtId="0" fontId="7" fillId="0" borderId="61" xfId="0" applyFont="1" applyBorder="1" applyAlignment="1">
      <alignment horizontal="center" vertical="center"/>
    </xf>
    <xf numFmtId="0" fontId="7" fillId="0" borderId="61" xfId="0" applyFont="1" applyBorder="1" applyAlignment="1">
      <alignment horizontal="center"/>
    </xf>
    <xf numFmtId="0" fontId="7" fillId="0" borderId="61" xfId="0" applyFont="1" applyBorder="1" applyAlignment="1">
      <alignment horizontal="center"/>
    </xf>
    <xf numFmtId="0" fontId="7" fillId="0" borderId="62" xfId="0" applyFont="1" applyBorder="1" applyAlignment="1">
      <alignment horizontal="center"/>
    </xf>
    <xf numFmtId="0" fontId="15" fillId="21" borderId="24" xfId="0" applyFont="1" applyFill="1" applyBorder="1" applyAlignment="1">
      <alignment horizontal="center"/>
    </xf>
    <xf numFmtId="0" fontId="2" fillId="21" borderId="63" xfId="0" applyFont="1" applyFill="1" applyBorder="1" applyAlignment="1">
      <alignment horizontal="center"/>
    </xf>
    <xf numFmtId="2" fontId="2" fillId="21" borderId="63" xfId="0" applyNumberFormat="1" applyFont="1" applyFill="1" applyBorder="1" applyAlignment="1">
      <alignment horizontal="center"/>
    </xf>
    <xf numFmtId="2" fontId="2" fillId="21" borderId="7" xfId="0" applyNumberFormat="1" applyFont="1" applyFill="1" applyBorder="1" applyAlignment="1">
      <alignment horizontal="center"/>
    </xf>
    <xf numFmtId="0" fontId="15" fillId="21" borderId="24" xfId="0" applyFont="1" applyFill="1" applyBorder="1" applyAlignment="1">
      <alignment horizontal="center"/>
    </xf>
    <xf numFmtId="0" fontId="15" fillId="21" borderId="7" xfId="0" applyFont="1" applyFill="1" applyBorder="1" applyAlignment="1">
      <alignment horizontal="center"/>
    </xf>
    <xf numFmtId="0" fontId="2" fillId="21" borderId="7" xfId="0" applyFont="1" applyFill="1" applyBorder="1" applyAlignment="1">
      <alignment horizontal="center"/>
    </xf>
    <xf numFmtId="0" fontId="15" fillId="21" borderId="7" xfId="0" applyFont="1" applyFill="1" applyBorder="1" applyAlignment="1">
      <alignment horizontal="center"/>
    </xf>
    <xf numFmtId="0" fontId="2" fillId="0" borderId="9" xfId="0" applyFont="1" applyBorder="1"/>
    <xf numFmtId="0" fontId="2" fillId="0" borderId="24" xfId="0" applyFont="1" applyBorder="1"/>
    <xf numFmtId="0" fontId="2" fillId="0" borderId="9" xfId="0" applyFont="1" applyBorder="1" applyAlignment="1">
      <alignment horizontal="center"/>
    </xf>
    <xf numFmtId="0" fontId="2" fillId="21" borderId="9" xfId="0" applyFont="1" applyFill="1" applyBorder="1" applyAlignment="1">
      <alignment horizontal="center"/>
    </xf>
    <xf numFmtId="2" fontId="2" fillId="21" borderId="9" xfId="0" applyNumberFormat="1" applyFont="1" applyFill="1" applyBorder="1" applyAlignment="1">
      <alignment horizontal="center"/>
    </xf>
    <xf numFmtId="0" fontId="2" fillId="0" borderId="1" xfId="0" applyFont="1" applyBorder="1" applyAlignment="1"/>
    <xf numFmtId="0" fontId="2" fillId="21" borderId="1" xfId="0" applyFont="1" applyFill="1" applyBorder="1" applyAlignment="1"/>
    <xf numFmtId="0" fontId="2" fillId="21" borderId="1" xfId="0" applyFont="1" applyFill="1" applyBorder="1" applyAlignment="1">
      <alignment horizontal="center"/>
    </xf>
    <xf numFmtId="0" fontId="2" fillId="21" borderId="1" xfId="0" applyFont="1" applyFill="1" applyBorder="1" applyAlignment="1">
      <alignment horizontal="center"/>
    </xf>
    <xf numFmtId="0" fontId="15" fillId="21" borderId="1" xfId="0" applyFont="1" applyFill="1" applyBorder="1" applyAlignment="1">
      <alignment horizontal="center"/>
    </xf>
    <xf numFmtId="0" fontId="15" fillId="21" borderId="1" xfId="0" applyFont="1" applyFill="1" applyBorder="1" applyAlignment="1">
      <alignment horizontal="center"/>
    </xf>
    <xf numFmtId="2" fontId="2" fillId="21" borderId="1" xfId="0" applyNumberFormat="1" applyFont="1" applyFill="1" applyBorder="1" applyAlignment="1">
      <alignment horizontal="center"/>
    </xf>
    <xf numFmtId="0" fontId="2" fillId="0" borderId="1" xfId="0" applyFont="1" applyBorder="1" applyAlignment="1">
      <alignment horizontal="center"/>
    </xf>
    <xf numFmtId="0" fontId="2" fillId="0" borderId="1" xfId="0" applyFont="1" applyBorder="1" applyAlignment="1">
      <alignment horizontal="center"/>
    </xf>
    <xf numFmtId="2" fontId="2" fillId="0" borderId="1" xfId="0" applyNumberFormat="1" applyFont="1" applyBorder="1" applyAlignment="1">
      <alignment horizontal="center"/>
    </xf>
    <xf numFmtId="0" fontId="2" fillId="0" borderId="1" xfId="0" applyFont="1" applyBorder="1"/>
    <xf numFmtId="0" fontId="15" fillId="0" borderId="0" xfId="0" applyFont="1" applyAlignment="1">
      <alignment horizontal="center"/>
    </xf>
    <xf numFmtId="0" fontId="7" fillId="0" borderId="66" xfId="0" applyFont="1" applyBorder="1" applyAlignment="1">
      <alignment horizontal="center" vertical="center"/>
    </xf>
    <xf numFmtId="0" fontId="7" fillId="0" borderId="6" xfId="0" applyFont="1" applyBorder="1" applyAlignment="1">
      <alignment horizontal="center"/>
    </xf>
    <xf numFmtId="0" fontId="7" fillId="0" borderId="6" xfId="0" applyFont="1" applyBorder="1" applyAlignment="1">
      <alignment horizontal="center"/>
    </xf>
    <xf numFmtId="0" fontId="7" fillId="0" borderId="67" xfId="0" applyFont="1" applyBorder="1" applyAlignment="1">
      <alignment horizontal="center"/>
    </xf>
    <xf numFmtId="0" fontId="2" fillId="2" borderId="68" xfId="0" applyFont="1" applyFill="1" applyBorder="1" applyAlignment="1">
      <alignment vertical="center"/>
    </xf>
    <xf numFmtId="0" fontId="2" fillId="21" borderId="58" xfId="0" applyFont="1" applyFill="1" applyBorder="1" applyAlignment="1">
      <alignment horizontal="center"/>
    </xf>
    <xf numFmtId="0" fontId="2" fillId="0" borderId="58" xfId="0" applyFont="1" applyBorder="1" applyAlignment="1">
      <alignment horizontal="center"/>
    </xf>
    <xf numFmtId="0" fontId="2" fillId="0" borderId="58" xfId="0" applyFont="1" applyBorder="1" applyAlignment="1">
      <alignment horizontal="center"/>
    </xf>
    <xf numFmtId="0" fontId="2" fillId="21" borderId="69" xfId="0" applyFont="1" applyFill="1" applyBorder="1" applyAlignment="1">
      <alignment horizontal="center"/>
    </xf>
    <xf numFmtId="0" fontId="2" fillId="0" borderId="69" xfId="0" applyFont="1" applyBorder="1" applyAlignment="1">
      <alignment horizontal="center"/>
    </xf>
    <xf numFmtId="2" fontId="2" fillId="0" borderId="70" xfId="0" applyNumberFormat="1" applyFont="1" applyBorder="1" applyAlignment="1">
      <alignment horizontal="center"/>
    </xf>
    <xf numFmtId="0" fontId="2" fillId="2" borderId="71" xfId="0" applyFont="1" applyFill="1" applyBorder="1" applyAlignment="1">
      <alignment vertical="center"/>
    </xf>
    <xf numFmtId="2" fontId="2" fillId="0" borderId="72" xfId="0" applyNumberFormat="1" applyFont="1" applyBorder="1" applyAlignment="1">
      <alignment horizontal="center"/>
    </xf>
    <xf numFmtId="0" fontId="2" fillId="0" borderId="71" xfId="0" applyFont="1" applyBorder="1" applyAlignment="1"/>
    <xf numFmtId="0" fontId="2" fillId="0" borderId="7" xfId="0" applyFont="1" applyBorder="1"/>
    <xf numFmtId="2" fontId="2" fillId="21" borderId="72" xfId="0" applyNumberFormat="1" applyFont="1" applyFill="1" applyBorder="1" applyAlignment="1">
      <alignment horizontal="center"/>
    </xf>
    <xf numFmtId="2" fontId="2" fillId="0" borderId="73" xfId="0" applyNumberFormat="1" applyFont="1" applyBorder="1" applyAlignment="1">
      <alignment horizontal="center"/>
    </xf>
    <xf numFmtId="0" fontId="2" fillId="2" borderId="74" xfId="0" applyFont="1" applyFill="1" applyBorder="1" applyAlignment="1">
      <alignment vertical="center"/>
    </xf>
    <xf numFmtId="0" fontId="2" fillId="21" borderId="6" xfId="0" applyFont="1" applyFill="1" applyBorder="1" applyAlignment="1">
      <alignment horizontal="center"/>
    </xf>
    <xf numFmtId="0" fontId="2" fillId="21" borderId="6" xfId="0" applyFont="1" applyFill="1" applyBorder="1" applyAlignment="1">
      <alignment horizontal="center"/>
    </xf>
    <xf numFmtId="0" fontId="2" fillId="2" borderId="75" xfId="0" applyFont="1" applyFill="1" applyBorder="1" applyAlignment="1">
      <alignment vertical="center"/>
    </xf>
    <xf numFmtId="0" fontId="2" fillId="21" borderId="76" xfId="0" applyFont="1" applyFill="1" applyBorder="1" applyAlignment="1">
      <alignment horizontal="center"/>
    </xf>
    <xf numFmtId="0" fontId="2" fillId="0" borderId="76" xfId="0" applyFont="1" applyBorder="1" applyAlignment="1">
      <alignment horizontal="center"/>
    </xf>
    <xf numFmtId="0" fontId="2" fillId="0" borderId="76" xfId="0" applyFont="1" applyBorder="1" applyAlignment="1">
      <alignment horizontal="center"/>
    </xf>
    <xf numFmtId="0" fontId="2" fillId="21" borderId="77" xfId="0" applyFont="1" applyFill="1" applyBorder="1" applyAlignment="1">
      <alignment horizontal="center"/>
    </xf>
    <xf numFmtId="0" fontId="2" fillId="0" borderId="61" xfId="0" applyFont="1" applyBorder="1" applyAlignment="1">
      <alignment horizontal="center"/>
    </xf>
    <xf numFmtId="2" fontId="2" fillId="0" borderId="62" xfId="0" applyNumberFormat="1" applyFont="1" applyBorder="1" applyAlignment="1">
      <alignment horizontal="center"/>
    </xf>
    <xf numFmtId="0" fontId="2" fillId="2" borderId="9" xfId="0" applyFont="1" applyFill="1" applyBorder="1" applyAlignment="1">
      <alignment vertical="center"/>
    </xf>
    <xf numFmtId="0" fontId="2" fillId="2" borderId="1" xfId="0" applyFont="1" applyFill="1" applyBorder="1" applyAlignment="1">
      <alignment vertical="center"/>
    </xf>
    <xf numFmtId="0" fontId="2" fillId="2" borderId="21" xfId="0" applyFont="1" applyFill="1" applyBorder="1" applyAlignment="1">
      <alignment vertical="center"/>
    </xf>
    <xf numFmtId="0" fontId="2" fillId="21" borderId="5" xfId="0" applyFont="1" applyFill="1" applyBorder="1" applyAlignment="1">
      <alignment horizontal="center"/>
    </xf>
    <xf numFmtId="2" fontId="2" fillId="0" borderId="6" xfId="0" applyNumberFormat="1" applyFont="1" applyBorder="1" applyAlignment="1">
      <alignment horizontal="center"/>
    </xf>
    <xf numFmtId="0" fontId="9" fillId="21" borderId="36" xfId="0" applyFont="1" applyFill="1" applyBorder="1" applyAlignment="1">
      <alignment horizontal="center" vertical="center"/>
    </xf>
    <xf numFmtId="0" fontId="20" fillId="21" borderId="36" xfId="0" applyFont="1" applyFill="1" applyBorder="1" applyAlignment="1">
      <alignment horizontal="center"/>
    </xf>
    <xf numFmtId="0" fontId="22" fillId="21" borderId="36" xfId="0" applyFont="1" applyFill="1" applyBorder="1" applyAlignment="1">
      <alignment horizontal="center"/>
    </xf>
    <xf numFmtId="0" fontId="22" fillId="26" borderId="68" xfId="0" applyFont="1" applyFill="1" applyBorder="1" applyAlignment="1">
      <alignment horizontal="center" vertical="center"/>
    </xf>
    <xf numFmtId="0" fontId="7" fillId="26" borderId="79" xfId="0" applyFont="1" applyFill="1" applyBorder="1" applyAlignment="1">
      <alignment horizontal="left" vertical="center"/>
    </xf>
    <xf numFmtId="0" fontId="22" fillId="26" borderId="80" xfId="0" applyFont="1" applyFill="1" applyBorder="1" applyAlignment="1">
      <alignment horizontal="center" vertical="center"/>
    </xf>
    <xf numFmtId="0" fontId="7" fillId="26" borderId="81" xfId="0" applyFont="1" applyFill="1" applyBorder="1" applyAlignment="1">
      <alignment horizontal="left" vertical="center"/>
    </xf>
    <xf numFmtId="0" fontId="22" fillId="21" borderId="80" xfId="0" applyFont="1" applyFill="1" applyBorder="1" applyAlignment="1">
      <alignment horizontal="center" vertical="center"/>
    </xf>
    <xf numFmtId="0" fontId="7" fillId="21" borderId="81" xfId="0" applyFont="1" applyFill="1" applyBorder="1" applyAlignment="1">
      <alignment horizontal="left" vertical="center"/>
    </xf>
    <xf numFmtId="0" fontId="23" fillId="21" borderId="36" xfId="0" applyFont="1" applyFill="1" applyBorder="1" applyAlignment="1">
      <alignment horizontal="center"/>
    </xf>
    <xf numFmtId="0" fontId="7" fillId="21" borderId="36" xfId="0" applyFont="1" applyFill="1" applyBorder="1" applyAlignment="1">
      <alignment horizontal="center"/>
    </xf>
    <xf numFmtId="0" fontId="22" fillId="21" borderId="82" xfId="0" applyFont="1" applyFill="1" applyBorder="1" applyAlignment="1">
      <alignment horizontal="center" vertical="center"/>
    </xf>
    <xf numFmtId="0" fontId="7" fillId="21" borderId="83" xfId="0" applyFont="1" applyFill="1" applyBorder="1" applyAlignment="1">
      <alignment horizontal="left" vertical="center"/>
    </xf>
    <xf numFmtId="0" fontId="7" fillId="8" borderId="84" xfId="0" applyFont="1" applyFill="1" applyBorder="1" applyAlignment="1">
      <alignment horizontal="left" vertical="center"/>
    </xf>
    <xf numFmtId="0" fontId="15" fillId="21" borderId="36" xfId="0" applyFont="1" applyFill="1" applyBorder="1"/>
    <xf numFmtId="0" fontId="7" fillId="8" borderId="85" xfId="0" applyFont="1" applyFill="1" applyBorder="1" applyAlignment="1">
      <alignment horizontal="left" vertical="center"/>
    </xf>
    <xf numFmtId="0" fontId="7" fillId="8" borderId="73" xfId="0" applyFont="1" applyFill="1" applyBorder="1" applyAlignment="1">
      <alignment horizontal="left" vertical="center"/>
    </xf>
    <xf numFmtId="0" fontId="21" fillId="21" borderId="36" xfId="0" applyFont="1" applyFill="1" applyBorder="1" applyAlignment="1">
      <alignment horizontal="center"/>
    </xf>
    <xf numFmtId="0" fontId="7" fillId="8" borderId="87" xfId="0" applyFont="1" applyFill="1" applyBorder="1" applyAlignment="1">
      <alignment horizontal="left" vertical="center"/>
    </xf>
    <xf numFmtId="0" fontId="21" fillId="21" borderId="36" xfId="0" applyFont="1" applyFill="1" applyBorder="1" applyAlignment="1">
      <alignment horizontal="center" vertical="center"/>
    </xf>
    <xf numFmtId="0" fontId="22" fillId="21" borderId="88" xfId="0" applyFont="1" applyFill="1" applyBorder="1" applyAlignment="1">
      <alignment horizontal="center" vertical="center"/>
    </xf>
    <xf numFmtId="0" fontId="7" fillId="21" borderId="89" xfId="0" applyFont="1" applyFill="1" applyBorder="1" applyAlignment="1">
      <alignment horizontal="left" vertical="center"/>
    </xf>
    <xf numFmtId="0" fontId="7" fillId="8" borderId="90" xfId="0" applyFont="1" applyFill="1" applyBorder="1" applyAlignment="1">
      <alignment horizontal="left" vertical="center"/>
    </xf>
    <xf numFmtId="0" fontId="7" fillId="21" borderId="84" xfId="0" applyFont="1" applyFill="1" applyBorder="1" applyAlignment="1">
      <alignment horizontal="left" vertical="center"/>
    </xf>
    <xf numFmtId="0" fontId="7" fillId="0" borderId="62" xfId="0" applyFont="1" applyBorder="1" applyAlignment="1">
      <alignment horizontal="left" vertical="center"/>
    </xf>
    <xf numFmtId="0" fontId="5" fillId="0" borderId="78" xfId="0" applyFont="1" applyBorder="1" applyAlignment="1">
      <alignment horizontal="center"/>
    </xf>
    <xf numFmtId="0" fontId="5" fillId="0" borderId="62" xfId="0" applyFont="1" applyBorder="1" applyAlignment="1">
      <alignment horizontal="center"/>
    </xf>
    <xf numFmtId="0" fontId="7" fillId="21" borderId="89" xfId="0" applyFont="1" applyFill="1" applyBorder="1" applyAlignment="1">
      <alignment horizontal="left" vertical="center"/>
    </xf>
    <xf numFmtId="0" fontId="7" fillId="8" borderId="91" xfId="0" applyFont="1" applyFill="1" applyBorder="1" applyAlignment="1">
      <alignment horizontal="left" vertical="center"/>
    </xf>
    <xf numFmtId="0" fontId="26" fillId="0" borderId="1" xfId="0" applyFont="1" applyBorder="1" applyAlignment="1">
      <alignment horizontal="center" vertical="center" wrapText="1"/>
    </xf>
    <xf numFmtId="0" fontId="27" fillId="0" borderId="1" xfId="0" applyFont="1" applyBorder="1" applyAlignment="1">
      <alignment horizontal="center" vertical="center" textRotation="90" wrapText="1"/>
    </xf>
    <xf numFmtId="0" fontId="27" fillId="0" borderId="1" xfId="0" applyFont="1" applyBorder="1" applyAlignment="1">
      <alignment horizontal="center" vertical="center" textRotation="90" wrapText="1"/>
    </xf>
    <xf numFmtId="0" fontId="23" fillId="21" borderId="14" xfId="0" applyFont="1" applyFill="1" applyBorder="1" applyAlignment="1">
      <alignment horizontal="left"/>
    </xf>
    <xf numFmtId="0" fontId="7" fillId="0" borderId="24" xfId="0" applyFont="1" applyBorder="1" applyAlignment="1">
      <alignment horizontal="center"/>
    </xf>
    <xf numFmtId="0" fontId="7" fillId="0" borderId="24" xfId="0" applyFont="1" applyBorder="1" applyAlignment="1">
      <alignment horizontal="center"/>
    </xf>
    <xf numFmtId="0" fontId="28" fillId="0" borderId="24" xfId="0" applyFont="1" applyBorder="1" applyAlignment="1">
      <alignment horizontal="center"/>
    </xf>
    <xf numFmtId="0" fontId="29" fillId="0" borderId="24" xfId="0" applyFont="1" applyBorder="1" applyAlignment="1">
      <alignment horizontal="center"/>
    </xf>
    <xf numFmtId="2" fontId="29" fillId="0" borderId="24" xfId="0" applyNumberFormat="1" applyFont="1" applyBorder="1" applyAlignment="1">
      <alignment horizontal="center"/>
    </xf>
    <xf numFmtId="0" fontId="27" fillId="27" borderId="7" xfId="0" applyFont="1" applyFill="1" applyBorder="1" applyAlignment="1">
      <alignment horizontal="center"/>
    </xf>
    <xf numFmtId="0" fontId="7" fillId="0" borderId="9" xfId="0" applyFont="1" applyBorder="1" applyAlignment="1">
      <alignment horizontal="center"/>
    </xf>
    <xf numFmtId="2" fontId="29" fillId="0" borderId="1" xfId="0" applyNumberFormat="1" applyFont="1" applyBorder="1" applyAlignment="1">
      <alignment horizontal="center"/>
    </xf>
    <xf numFmtId="0" fontId="7" fillId="0" borderId="9" xfId="0" applyFont="1" applyBorder="1" applyAlignment="1">
      <alignment horizontal="center"/>
    </xf>
    <xf numFmtId="0" fontId="27" fillId="27" borderId="7" xfId="0" applyFont="1" applyFill="1" applyBorder="1" applyAlignment="1">
      <alignment horizontal="center"/>
    </xf>
    <xf numFmtId="0" fontId="26" fillId="0" borderId="9" xfId="0" applyFont="1" applyBorder="1" applyAlignment="1">
      <alignment horizontal="center" vertical="center" wrapText="1"/>
    </xf>
    <xf numFmtId="0" fontId="28" fillId="0" borderId="24" xfId="0" applyFont="1" applyBorder="1" applyAlignment="1">
      <alignment horizontal="center"/>
    </xf>
    <xf numFmtId="2" fontId="28" fillId="0" borderId="24" xfId="0" applyNumberFormat="1" applyFont="1" applyBorder="1" applyAlignment="1">
      <alignment horizontal="center"/>
    </xf>
    <xf numFmtId="0" fontId="30" fillId="27" borderId="7" xfId="0" applyFont="1" applyFill="1" applyBorder="1" applyAlignment="1">
      <alignment horizontal="center"/>
    </xf>
    <xf numFmtId="0" fontId="23" fillId="21" borderId="14" xfId="0" applyFont="1" applyFill="1" applyBorder="1" applyAlignment="1">
      <alignment horizontal="left"/>
    </xf>
    <xf numFmtId="0" fontId="30" fillId="27" borderId="7" xfId="0" applyFont="1" applyFill="1" applyBorder="1" applyAlignment="1">
      <alignment horizontal="center"/>
    </xf>
    <xf numFmtId="0" fontId="28" fillId="0" borderId="1" xfId="0" applyFont="1" applyBorder="1" applyAlignment="1">
      <alignment horizontal="center"/>
    </xf>
    <xf numFmtId="0" fontId="30" fillId="27" borderId="18" xfId="0" applyFont="1" applyFill="1" applyBorder="1" applyAlignment="1">
      <alignment horizontal="center"/>
    </xf>
    <xf numFmtId="0" fontId="29" fillId="0" borderId="24" xfId="0" applyFont="1" applyBorder="1" applyAlignment="1">
      <alignment horizontal="center"/>
    </xf>
    <xf numFmtId="0" fontId="29" fillId="0" borderId="6" xfId="0" applyFont="1" applyBorder="1" applyAlignment="1">
      <alignment horizontal="center"/>
    </xf>
    <xf numFmtId="2" fontId="29" fillId="0" borderId="6" xfId="0" applyNumberFormat="1" applyFont="1" applyBorder="1" applyAlignment="1">
      <alignment horizontal="center"/>
    </xf>
    <xf numFmtId="0" fontId="27" fillId="27" borderId="5" xfId="0" applyFont="1" applyFill="1" applyBorder="1" applyAlignment="1">
      <alignment horizontal="center"/>
    </xf>
    <xf numFmtId="0" fontId="1" fillId="0" borderId="2" xfId="0" applyFont="1" applyBorder="1" applyAlignment="1">
      <alignment horizontal="center" vertical="center" wrapText="1"/>
    </xf>
    <xf numFmtId="0" fontId="3" fillId="0" borderId="8" xfId="0" applyFont="1" applyBorder="1"/>
    <xf numFmtId="0" fontId="3" fillId="0" borderId="9" xfId="0" applyFont="1" applyBorder="1"/>
    <xf numFmtId="0" fontId="7" fillId="4" borderId="2" xfId="0" applyFont="1" applyFill="1" applyBorder="1" applyAlignment="1">
      <alignment horizontal="center" vertical="center"/>
    </xf>
    <xf numFmtId="0" fontId="3" fillId="0" borderId="26" xfId="0" applyFont="1" applyBorder="1"/>
    <xf numFmtId="0" fontId="6" fillId="5" borderId="11" xfId="0" applyFont="1" applyFill="1" applyBorder="1" applyAlignment="1">
      <alignment horizontal="center" vertical="center"/>
    </xf>
    <xf numFmtId="0" fontId="3" fillId="0" borderId="12" xfId="0" applyFont="1" applyBorder="1"/>
    <xf numFmtId="0" fontId="3" fillId="0" borderId="13" xfId="0" applyFont="1" applyBorder="1"/>
    <xf numFmtId="0" fontId="6" fillId="6" borderId="15" xfId="0" applyFont="1" applyFill="1" applyBorder="1" applyAlignment="1">
      <alignment horizontal="center" vertical="center"/>
    </xf>
    <xf numFmtId="0" fontId="3" fillId="0" borderId="16" xfId="0" applyFont="1" applyBorder="1"/>
    <xf numFmtId="0" fontId="3" fillId="0" borderId="17" xfId="0" applyFont="1" applyBorder="1"/>
    <xf numFmtId="0" fontId="4" fillId="0" borderId="0" xfId="0" applyFont="1" applyAlignment="1">
      <alignment vertical="center" wrapText="1"/>
    </xf>
    <xf numFmtId="0" fontId="0" fillId="0" borderId="0" xfId="0" applyFont="1" applyAlignment="1"/>
    <xf numFmtId="0" fontId="6" fillId="3" borderId="11" xfId="0" applyFont="1" applyFill="1" applyBorder="1" applyAlignment="1">
      <alignment horizontal="center" vertical="center"/>
    </xf>
    <xf numFmtId="0" fontId="6" fillId="4" borderId="15" xfId="0" applyFont="1" applyFill="1" applyBorder="1" applyAlignment="1">
      <alignment horizontal="center" vertical="center"/>
    </xf>
    <xf numFmtId="0" fontId="1" fillId="0" borderId="22" xfId="0" applyFont="1" applyBorder="1" applyAlignment="1">
      <alignment horizontal="center" vertical="center"/>
    </xf>
    <xf numFmtId="0" fontId="3" fillId="0" borderId="3" xfId="0" applyFont="1" applyBorder="1"/>
    <xf numFmtId="0" fontId="3" fillId="0" borderId="10" xfId="0" applyFont="1" applyBorder="1"/>
    <xf numFmtId="0" fontId="3" fillId="0" borderId="6" xfId="0" applyFont="1" applyBorder="1"/>
    <xf numFmtId="0" fontId="3" fillId="0" borderId="23" xfId="0" applyFont="1" applyBorder="1"/>
    <xf numFmtId="0" fontId="3" fillId="0" borderId="24" xfId="0" applyFont="1" applyBorder="1"/>
    <xf numFmtId="0" fontId="7" fillId="6" borderId="2" xfId="0" applyFont="1" applyFill="1" applyBorder="1" applyAlignment="1">
      <alignment horizontal="center" vertical="center"/>
    </xf>
    <xf numFmtId="0" fontId="5" fillId="0" borderId="22" xfId="0" applyFont="1" applyBorder="1" applyAlignment="1">
      <alignment horizontal="center"/>
    </xf>
    <xf numFmtId="0" fontId="3" fillId="0" borderId="28" xfId="0" applyFont="1" applyBorder="1"/>
    <xf numFmtId="0" fontId="3" fillId="0" borderId="29" xfId="0" applyFont="1" applyBorder="1"/>
    <xf numFmtId="0" fontId="2" fillId="0" borderId="11" xfId="0" applyFont="1" applyBorder="1" applyAlignment="1">
      <alignment horizontal="left" vertical="center"/>
    </xf>
    <xf numFmtId="0" fontId="6" fillId="6" borderId="11" xfId="0" applyFont="1" applyFill="1" applyBorder="1" applyAlignment="1">
      <alignment horizontal="center" vertical="center"/>
    </xf>
    <xf numFmtId="0" fontId="4" fillId="0" borderId="11" xfId="0" applyFont="1" applyBorder="1" applyAlignment="1">
      <alignment vertical="center" wrapText="1"/>
    </xf>
    <xf numFmtId="0" fontId="6" fillId="7" borderId="15" xfId="0" applyFont="1" applyFill="1" applyBorder="1" applyAlignment="1">
      <alignment horizontal="center" vertical="center"/>
    </xf>
    <xf numFmtId="0" fontId="7" fillId="0" borderId="2" xfId="0" applyFont="1" applyBorder="1" applyAlignment="1">
      <alignment horizontal="center" vertical="center"/>
    </xf>
    <xf numFmtId="0" fontId="7" fillId="0" borderId="2" xfId="0" applyFont="1" applyBorder="1" applyAlignment="1">
      <alignment horizontal="left" vertical="center" wrapText="1"/>
    </xf>
    <xf numFmtId="0" fontId="8" fillId="0" borderId="22" xfId="0" applyFont="1" applyBorder="1" applyAlignment="1">
      <alignment horizontal="center" vertical="top" wrapText="1"/>
    </xf>
    <xf numFmtId="0" fontId="2" fillId="0" borderId="22" xfId="0" applyFont="1" applyBorder="1" applyAlignment="1">
      <alignment horizontal="left" vertical="center"/>
    </xf>
    <xf numFmtId="0" fontId="6" fillId="9" borderId="11" xfId="0" applyFont="1" applyFill="1" applyBorder="1" applyAlignment="1">
      <alignment horizontal="center" vertical="center"/>
    </xf>
    <xf numFmtId="0" fontId="6" fillId="10" borderId="11" xfId="0" applyFont="1" applyFill="1" applyBorder="1" applyAlignment="1">
      <alignment horizontal="center" vertical="center"/>
    </xf>
    <xf numFmtId="0" fontId="9" fillId="0" borderId="22" xfId="0" applyFont="1" applyBorder="1" applyAlignment="1">
      <alignment horizontal="left" vertical="top" wrapText="1"/>
    </xf>
    <xf numFmtId="0" fontId="2" fillId="2" borderId="11" xfId="0" applyFont="1" applyFill="1" applyBorder="1" applyAlignment="1">
      <alignment horizontal="left" vertical="center"/>
    </xf>
    <xf numFmtId="0" fontId="7" fillId="10" borderId="2" xfId="0" applyFont="1" applyFill="1" applyBorder="1" applyAlignment="1">
      <alignment horizontal="center" vertical="center"/>
    </xf>
    <xf numFmtId="0" fontId="6" fillId="11" borderId="11" xfId="0" applyFont="1" applyFill="1" applyBorder="1" applyAlignment="1">
      <alignment horizontal="center" vertical="center"/>
    </xf>
    <xf numFmtId="0" fontId="6" fillId="4" borderId="11" xfId="0" applyFont="1" applyFill="1" applyBorder="1" applyAlignment="1">
      <alignment horizontal="center" vertical="center"/>
    </xf>
    <xf numFmtId="0" fontId="6" fillId="10" borderId="15" xfId="0" applyFont="1" applyFill="1" applyBorder="1" applyAlignment="1">
      <alignment horizontal="center" vertical="center"/>
    </xf>
    <xf numFmtId="0" fontId="6" fillId="11" borderId="15" xfId="0" applyFont="1" applyFill="1" applyBorder="1" applyAlignment="1">
      <alignment horizontal="center" vertical="center"/>
    </xf>
    <xf numFmtId="0" fontId="1" fillId="0" borderId="22" xfId="0" applyFont="1" applyBorder="1" applyAlignment="1">
      <alignment horizontal="center" vertical="center" wrapText="1"/>
    </xf>
    <xf numFmtId="0" fontId="7" fillId="11" borderId="2" xfId="0" applyFont="1" applyFill="1" applyBorder="1" applyAlignment="1">
      <alignment horizontal="center" vertical="center"/>
    </xf>
    <xf numFmtId="0" fontId="6" fillId="13" borderId="11" xfId="0" applyFont="1" applyFill="1" applyBorder="1" applyAlignment="1">
      <alignment horizontal="center" vertical="center"/>
    </xf>
    <xf numFmtId="0" fontId="6" fillId="14" borderId="15" xfId="0" applyFont="1" applyFill="1" applyBorder="1" applyAlignment="1">
      <alignment horizontal="center" vertical="center"/>
    </xf>
    <xf numFmtId="0" fontId="7" fillId="14" borderId="2" xfId="0" applyFont="1" applyFill="1" applyBorder="1" applyAlignment="1">
      <alignment horizontal="center" vertical="center"/>
    </xf>
    <xf numFmtId="0" fontId="2" fillId="0" borderId="0" xfId="0" applyFont="1" applyAlignment="1">
      <alignment vertical="center"/>
    </xf>
    <xf numFmtId="0" fontId="7" fillId="11" borderId="31" xfId="0" applyFont="1" applyFill="1" applyBorder="1" applyAlignment="1">
      <alignment horizontal="center" vertical="center"/>
    </xf>
    <xf numFmtId="0" fontId="7" fillId="14" borderId="31" xfId="0" applyFont="1" applyFill="1" applyBorder="1" applyAlignment="1">
      <alignment horizontal="center" vertical="center"/>
    </xf>
    <xf numFmtId="0" fontId="6" fillId="0" borderId="11" xfId="0" applyFont="1" applyBorder="1" applyAlignment="1">
      <alignment horizontal="center" vertical="center"/>
    </xf>
    <xf numFmtId="0" fontId="10" fillId="0" borderId="11" xfId="0" applyFont="1" applyBorder="1" applyAlignment="1">
      <alignment horizontal="center" vertical="center"/>
    </xf>
    <xf numFmtId="18" fontId="10" fillId="0" borderId="11" xfId="0" applyNumberFormat="1" applyFont="1" applyBorder="1" applyAlignment="1">
      <alignment horizontal="center" vertical="center"/>
    </xf>
    <xf numFmtId="0" fontId="10" fillId="15" borderId="11" xfId="0" applyFont="1" applyFill="1" applyBorder="1" applyAlignment="1">
      <alignment horizontal="center" vertical="center"/>
    </xf>
    <xf numFmtId="0" fontId="11" fillId="15" borderId="11" xfId="0" applyFont="1" applyFill="1" applyBorder="1" applyAlignment="1">
      <alignment horizontal="center" vertical="center"/>
    </xf>
    <xf numFmtId="0" fontId="11" fillId="16" borderId="11" xfId="0" applyFont="1" applyFill="1" applyBorder="1" applyAlignment="1">
      <alignment horizontal="center" vertical="center"/>
    </xf>
    <xf numFmtId="0" fontId="10" fillId="16" borderId="33" xfId="0" applyFont="1" applyFill="1" applyBorder="1" applyAlignment="1">
      <alignment horizontal="center" vertical="center"/>
    </xf>
    <xf numFmtId="0" fontId="3" fillId="0" borderId="34" xfId="0" applyFont="1" applyBorder="1"/>
    <xf numFmtId="0" fontId="3" fillId="0" borderId="35" xfId="0" applyFont="1" applyBorder="1"/>
    <xf numFmtId="0" fontId="12" fillId="0" borderId="11" xfId="0" applyFont="1" applyBorder="1" applyAlignment="1">
      <alignment horizontal="center" vertical="center" wrapText="1"/>
    </xf>
    <xf numFmtId="0" fontId="10" fillId="16" borderId="11" xfId="0" applyFont="1" applyFill="1" applyBorder="1" applyAlignment="1">
      <alignment horizontal="center" vertical="center"/>
    </xf>
    <xf numFmtId="0" fontId="11" fillId="17" borderId="11" xfId="0" applyFont="1" applyFill="1" applyBorder="1" applyAlignment="1">
      <alignment horizontal="center" vertical="center"/>
    </xf>
    <xf numFmtId="18" fontId="10" fillId="16" borderId="33" xfId="0" applyNumberFormat="1" applyFont="1" applyFill="1" applyBorder="1" applyAlignment="1">
      <alignment horizontal="center" vertical="center"/>
    </xf>
    <xf numFmtId="0" fontId="6" fillId="0" borderId="22" xfId="0" applyFont="1" applyBorder="1" applyAlignment="1">
      <alignment horizontal="center" vertical="center"/>
    </xf>
    <xf numFmtId="0" fontId="13" fillId="0" borderId="11" xfId="0" applyFont="1" applyBorder="1" applyAlignment="1">
      <alignment horizontal="center"/>
    </xf>
    <xf numFmtId="0" fontId="14" fillId="0" borderId="23" xfId="0" applyFont="1" applyBorder="1" applyAlignment="1">
      <alignment horizontal="center"/>
    </xf>
    <xf numFmtId="0" fontId="2" fillId="0" borderId="29" xfId="0" applyFont="1" applyBorder="1" applyAlignment="1">
      <alignment horizontal="center"/>
    </xf>
    <xf numFmtId="0" fontId="2" fillId="0" borderId="22" xfId="0" applyFont="1" applyBorder="1" applyAlignment="1">
      <alignment horizontal="center"/>
    </xf>
    <xf numFmtId="0" fontId="7" fillId="0" borderId="8" xfId="0" applyFont="1" applyBorder="1" applyAlignment="1">
      <alignment horizontal="center" vertical="center" textRotation="90"/>
    </xf>
    <xf numFmtId="0" fontId="18" fillId="0" borderId="2" xfId="0" applyFont="1" applyBorder="1" applyAlignment="1">
      <alignment horizontal="center" vertical="center"/>
    </xf>
    <xf numFmtId="0" fontId="7" fillId="0" borderId="2" xfId="0" applyFont="1" applyBorder="1" applyAlignment="1">
      <alignment horizontal="center" vertical="center" textRotation="90"/>
    </xf>
    <xf numFmtId="0" fontId="19" fillId="9" borderId="2" xfId="0" applyFont="1" applyFill="1" applyBorder="1" applyAlignment="1">
      <alignment horizontal="center" vertical="center"/>
    </xf>
    <xf numFmtId="0" fontId="19" fillId="0" borderId="2" xfId="0" applyFont="1" applyBorder="1" applyAlignment="1">
      <alignment horizontal="center" vertical="center"/>
    </xf>
    <xf numFmtId="0" fontId="7" fillId="0" borderId="6" xfId="0" applyFont="1" applyBorder="1" applyAlignment="1">
      <alignment horizontal="center" vertical="center" textRotation="90"/>
    </xf>
    <xf numFmtId="0" fontId="18" fillId="0" borderId="3" xfId="0" applyFont="1" applyBorder="1" applyAlignment="1">
      <alignment horizontal="center" vertical="center"/>
    </xf>
    <xf numFmtId="0" fontId="7" fillId="17" borderId="22" xfId="0" applyFont="1" applyFill="1" applyBorder="1" applyAlignment="1">
      <alignment horizontal="center" textRotation="90" wrapText="1"/>
    </xf>
    <xf numFmtId="0" fontId="7" fillId="4" borderId="22" xfId="0" applyFont="1" applyFill="1" applyBorder="1" applyAlignment="1">
      <alignment horizontal="center" textRotation="90" wrapText="1"/>
    </xf>
    <xf numFmtId="0" fontId="3" fillId="0" borderId="43" xfId="0" applyFont="1" applyBorder="1"/>
    <xf numFmtId="0" fontId="3" fillId="0" borderId="41" xfId="0" applyFont="1" applyBorder="1"/>
    <xf numFmtId="0" fontId="3" fillId="0" borderId="42" xfId="0" applyFont="1" applyBorder="1"/>
    <xf numFmtId="0" fontId="7" fillId="14" borderId="22" xfId="0" applyFont="1" applyFill="1" applyBorder="1" applyAlignment="1">
      <alignment horizontal="center" textRotation="90" wrapText="1"/>
    </xf>
    <xf numFmtId="0" fontId="7" fillId="24" borderId="22" xfId="0" applyFont="1" applyFill="1" applyBorder="1" applyAlignment="1">
      <alignment horizontal="center" textRotation="90" wrapText="1"/>
    </xf>
    <xf numFmtId="0" fontId="7" fillId="4" borderId="22" xfId="0" applyFont="1" applyFill="1" applyBorder="1" applyAlignment="1">
      <alignment horizontal="left" vertical="center"/>
    </xf>
    <xf numFmtId="0" fontId="7" fillId="14" borderId="22" xfId="0" applyFont="1" applyFill="1" applyBorder="1" applyAlignment="1">
      <alignment horizontal="left" vertical="center"/>
    </xf>
    <xf numFmtId="0" fontId="7" fillId="16" borderId="22" xfId="0" applyFont="1" applyFill="1" applyBorder="1" applyAlignment="1">
      <alignment horizontal="left" vertical="center"/>
    </xf>
    <xf numFmtId="0" fontId="7" fillId="24" borderId="22" xfId="0" applyFont="1" applyFill="1" applyBorder="1" applyAlignment="1">
      <alignment horizontal="left" vertical="center"/>
    </xf>
    <xf numFmtId="0" fontId="2" fillId="0" borderId="22" xfId="0" applyFont="1" applyBorder="1" applyAlignment="1">
      <alignment horizontal="center" vertical="center" wrapText="1"/>
    </xf>
    <xf numFmtId="0" fontId="16" fillId="5" borderId="37" xfId="0" applyFont="1" applyFill="1" applyBorder="1" applyAlignment="1">
      <alignment horizontal="center" vertical="center" wrapText="1"/>
    </xf>
    <xf numFmtId="0" fontId="3" fillId="0" borderId="38" xfId="0" applyFont="1" applyBorder="1"/>
    <xf numFmtId="0" fontId="3" fillId="0" borderId="39" xfId="0" applyFont="1" applyBorder="1"/>
    <xf numFmtId="0" fontId="16" fillId="5" borderId="22" xfId="0" applyFont="1" applyFill="1" applyBorder="1" applyAlignment="1">
      <alignment horizontal="center" vertical="center" wrapText="1"/>
    </xf>
    <xf numFmtId="0" fontId="7" fillId="17" borderId="37" xfId="0" applyFont="1" applyFill="1" applyBorder="1" applyAlignment="1">
      <alignment horizontal="center" textRotation="90" wrapText="1"/>
    </xf>
    <xf numFmtId="0" fontId="7" fillId="4" borderId="37" xfId="0" applyFont="1" applyFill="1" applyBorder="1" applyAlignment="1">
      <alignment horizontal="center" textRotation="90" wrapText="1"/>
    </xf>
    <xf numFmtId="0" fontId="3" fillId="0" borderId="40" xfId="0" applyFont="1" applyBorder="1"/>
    <xf numFmtId="0" fontId="7" fillId="14" borderId="37" xfId="0" applyFont="1" applyFill="1" applyBorder="1" applyAlignment="1">
      <alignment horizontal="center" textRotation="90" wrapText="1"/>
    </xf>
    <xf numFmtId="0" fontId="7" fillId="0" borderId="3" xfId="0" applyFont="1" applyBorder="1" applyAlignment="1">
      <alignment horizontal="center" vertical="center" textRotation="90"/>
    </xf>
    <xf numFmtId="0" fontId="18" fillId="0" borderId="22" xfId="0" applyFont="1" applyBorder="1" applyAlignment="1">
      <alignment horizontal="center" vertical="center"/>
    </xf>
    <xf numFmtId="0" fontId="7" fillId="25" borderId="22" xfId="0" applyFont="1" applyFill="1" applyBorder="1" applyAlignment="1">
      <alignment horizontal="left" vertical="center"/>
    </xf>
    <xf numFmtId="0" fontId="3" fillId="0" borderId="48" xfId="0" applyFont="1" applyBorder="1"/>
    <xf numFmtId="0" fontId="3" fillId="0" borderId="49" xfId="0" applyFont="1" applyBorder="1"/>
    <xf numFmtId="0" fontId="3" fillId="0" borderId="50" xfId="0" applyFont="1" applyBorder="1"/>
    <xf numFmtId="0" fontId="7" fillId="25" borderId="22" xfId="0" applyFont="1" applyFill="1" applyBorder="1" applyAlignment="1">
      <alignment horizontal="center" textRotation="90" wrapText="1"/>
    </xf>
    <xf numFmtId="0" fontId="7" fillId="0" borderId="22" xfId="0" applyFont="1" applyBorder="1" applyAlignment="1">
      <alignment horizontal="center" vertical="center" textRotation="90"/>
    </xf>
    <xf numFmtId="0" fontId="6" fillId="0" borderId="10" xfId="0" applyFont="1" applyBorder="1" applyAlignment="1">
      <alignment horizontal="center" vertical="center"/>
    </xf>
    <xf numFmtId="0" fontId="7" fillId="21" borderId="52" xfId="0" applyFont="1" applyFill="1" applyBorder="1" applyAlignment="1">
      <alignment horizontal="center" vertical="center" wrapText="1"/>
    </xf>
    <xf numFmtId="0" fontId="3" fillId="0" borderId="53" xfId="0" applyFont="1" applyBorder="1"/>
    <xf numFmtId="0" fontId="3" fillId="0" borderId="54" xfId="0" applyFont="1" applyBorder="1"/>
    <xf numFmtId="0" fontId="7" fillId="17" borderId="52" xfId="0" applyFont="1" applyFill="1" applyBorder="1" applyAlignment="1">
      <alignment horizontal="center" vertical="center" wrapText="1"/>
    </xf>
    <xf numFmtId="0" fontId="7" fillId="0" borderId="57" xfId="0" applyFont="1" applyBorder="1" applyAlignment="1">
      <alignment horizontal="center"/>
    </xf>
    <xf numFmtId="0" fontId="3" fillId="0" borderId="57" xfId="0" applyFont="1" applyBorder="1"/>
    <xf numFmtId="0" fontId="3" fillId="0" borderId="58" xfId="0" applyFont="1" applyBorder="1"/>
    <xf numFmtId="0" fontId="2" fillId="9" borderId="33" xfId="0" applyFont="1" applyFill="1" applyBorder="1" applyAlignment="1">
      <alignment horizontal="center"/>
    </xf>
    <xf numFmtId="0" fontId="7" fillId="17" borderId="64" xfId="0" applyFont="1" applyFill="1" applyBorder="1" applyAlignment="1">
      <alignment horizontal="center" vertical="center" wrapText="1"/>
    </xf>
    <xf numFmtId="0" fontId="3" fillId="0" borderId="65" xfId="0" applyFont="1" applyBorder="1"/>
    <xf numFmtId="0" fontId="3" fillId="0" borderId="59" xfId="0" applyFont="1" applyBorder="1"/>
    <xf numFmtId="0" fontId="15" fillId="0" borderId="22" xfId="0" applyFont="1" applyBorder="1" applyAlignment="1">
      <alignment horizontal="center"/>
    </xf>
    <xf numFmtId="0" fontId="22" fillId="8" borderId="55" xfId="0" applyFont="1" applyFill="1" applyBorder="1" applyAlignment="1">
      <alignment horizontal="center" vertical="center"/>
    </xf>
    <xf numFmtId="0" fontId="3" fillId="0" borderId="60" xfId="0" applyFont="1" applyBorder="1"/>
    <xf numFmtId="0" fontId="22" fillId="21" borderId="55" xfId="0" applyFont="1" applyFill="1" applyBorder="1" applyAlignment="1">
      <alignment horizontal="center" vertical="center"/>
    </xf>
    <xf numFmtId="0" fontId="22" fillId="8" borderId="86" xfId="0" applyFont="1" applyFill="1" applyBorder="1" applyAlignment="1">
      <alignment horizontal="center" vertical="center"/>
    </xf>
    <xf numFmtId="0" fontId="21" fillId="21" borderId="64" xfId="0" applyFont="1" applyFill="1" applyBorder="1" applyAlignment="1">
      <alignment horizontal="center" vertical="center"/>
    </xf>
    <xf numFmtId="0" fontId="3" fillId="0" borderId="78" xfId="0" applyFont="1" applyBorder="1"/>
    <xf numFmtId="0" fontId="3" fillId="0" borderId="62" xfId="0" applyFont="1" applyBorder="1"/>
    <xf numFmtId="0" fontId="24" fillId="0" borderId="11" xfId="0" applyFont="1" applyBorder="1"/>
    <xf numFmtId="0" fontId="9" fillId="21" borderId="52" xfId="0" applyFont="1" applyFill="1" applyBorder="1" applyAlignment="1">
      <alignment horizontal="center" vertical="center" wrapText="1"/>
    </xf>
    <xf numFmtId="0" fontId="22" fillId="5" borderId="52" xfId="0" applyFont="1" applyFill="1" applyBorder="1" applyAlignment="1">
      <alignment horizontal="center" vertical="center"/>
    </xf>
    <xf numFmtId="0" fontId="3" fillId="0" borderId="92" xfId="0" applyFont="1" applyBorder="1"/>
    <xf numFmtId="0" fontId="25" fillId="17" borderId="45" xfId="0" applyFont="1" applyFill="1" applyBorder="1" applyAlignment="1">
      <alignment horizontal="center"/>
    </xf>
    <xf numFmtId="0" fontId="3" fillId="0" borderId="93" xfId="0" applyFont="1" applyBorder="1"/>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2" fillId="0" borderId="1" xfId="0" applyFont="1" applyBorder="1" applyAlignment="1">
      <alignment horizontal="center" vertical="top" wrapText="1"/>
    </xf>
    <xf numFmtId="0" fontId="1" fillId="0" borderId="1" xfId="0" applyFont="1" applyBorder="1" applyAlignment="1">
      <alignment horizontal="center" vertical="top" wrapText="1"/>
    </xf>
    <xf numFmtId="0" fontId="1" fillId="0" borderId="2" xfId="0" applyFont="1" applyBorder="1" applyAlignment="1">
      <alignment horizontal="center" vertical="top" wrapText="1"/>
    </xf>
    <xf numFmtId="0" fontId="2" fillId="0" borderId="2" xfId="0" applyFont="1" applyBorder="1" applyAlignment="1">
      <alignment horizontal="center" vertical="center" wrapText="1"/>
    </xf>
    <xf numFmtId="0" fontId="1"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0" borderId="6" xfId="0" applyFont="1" applyBorder="1" applyAlignment="1">
      <alignment horizontal="center" vertical="center" wrapText="1"/>
    </xf>
    <xf numFmtId="0" fontId="2" fillId="2" borderId="7" xfId="0" applyFont="1" applyFill="1" applyBorder="1" applyAlignment="1">
      <alignment horizontal="center" vertical="center" wrapText="1"/>
    </xf>
    <xf numFmtId="0" fontId="3" fillId="0" borderId="8" xfId="0" applyFont="1" applyBorder="1" applyAlignment="1">
      <alignment horizontal="center" wrapText="1"/>
    </xf>
    <xf numFmtId="0" fontId="3" fillId="0" borderId="9" xfId="0" applyFont="1" applyBorder="1" applyAlignment="1">
      <alignment horizontal="center" wrapText="1"/>
    </xf>
    <xf numFmtId="0" fontId="0" fillId="0" borderId="0" xfId="0" applyFont="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customschemas.google.com/relationships/workbookmetadata" Target="metadata"/><Relationship Id="rId2" Type="http://schemas.openxmlformats.org/officeDocument/2006/relationships/worksheet" Target="worksheets/sheet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5.png"/><Relationship Id="rId1" Type="http://schemas.openxmlformats.org/officeDocument/2006/relationships/image" Target="../media/image4.png"/><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3305175</xdr:colOff>
      <xdr:row>1</xdr:row>
      <xdr:rowOff>133350</xdr:rowOff>
    </xdr:from>
    <xdr:ext cx="247650" cy="400050"/>
    <xdr:sp macro="" textlink="">
      <xdr:nvSpPr>
        <xdr:cNvPr id="3" name="Shape 3"/>
        <xdr:cNvSpPr/>
      </xdr:nvSpPr>
      <xdr:spPr>
        <a:xfrm>
          <a:off x="5226938" y="3584738"/>
          <a:ext cx="238125" cy="39052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0</xdr:col>
      <xdr:colOff>3305175</xdr:colOff>
      <xdr:row>1</xdr:row>
      <xdr:rowOff>133350</xdr:rowOff>
    </xdr:from>
    <xdr:ext cx="247650" cy="400050"/>
    <xdr:sp macro="" textlink="">
      <xdr:nvSpPr>
        <xdr:cNvPr id="2" name="Shape 3"/>
        <xdr:cNvSpPr/>
      </xdr:nvSpPr>
      <xdr:spPr>
        <a:xfrm>
          <a:off x="5226938" y="3584738"/>
          <a:ext cx="238125" cy="39052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1</xdr:col>
      <xdr:colOff>276225</xdr:colOff>
      <xdr:row>1</xdr:row>
      <xdr:rowOff>180975</xdr:rowOff>
    </xdr:from>
    <xdr:ext cx="247650" cy="466725"/>
    <xdr:sp macro="" textlink="">
      <xdr:nvSpPr>
        <xdr:cNvPr id="4" name="Shape 4"/>
        <xdr:cNvSpPr/>
      </xdr:nvSpPr>
      <xdr:spPr>
        <a:xfrm>
          <a:off x="5226938" y="3551400"/>
          <a:ext cx="238125" cy="45720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2000"/>
            <a:buFont typeface="Arial"/>
            <a:buNone/>
          </a:pPr>
          <a:endParaRPr sz="2000" b="1" cap="none">
            <a:solidFill>
              <a:srgbClr val="E5B8B7"/>
            </a:solidFill>
          </a:endParaRPr>
        </a:p>
      </xdr:txBody>
    </xdr:sp>
    <xdr:clientData fLocksWithSheet="0"/>
  </xdr:oneCellAnchor>
  <xdr:oneCellAnchor>
    <xdr:from>
      <xdr:col>0</xdr:col>
      <xdr:colOff>3305175</xdr:colOff>
      <xdr:row>1</xdr:row>
      <xdr:rowOff>133350</xdr:rowOff>
    </xdr:from>
    <xdr:ext cx="247650" cy="400050"/>
    <xdr:sp macro="" textlink="">
      <xdr:nvSpPr>
        <xdr:cNvPr id="5" name="Shape 3"/>
        <xdr:cNvSpPr/>
      </xdr:nvSpPr>
      <xdr:spPr>
        <a:xfrm>
          <a:off x="5226938" y="3584738"/>
          <a:ext cx="238125" cy="39052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1</xdr:col>
      <xdr:colOff>276225</xdr:colOff>
      <xdr:row>1</xdr:row>
      <xdr:rowOff>180975</xdr:rowOff>
    </xdr:from>
    <xdr:ext cx="247650" cy="466725"/>
    <xdr:sp macro="" textlink="">
      <xdr:nvSpPr>
        <xdr:cNvPr id="6" name="Shape 4"/>
        <xdr:cNvSpPr/>
      </xdr:nvSpPr>
      <xdr:spPr>
        <a:xfrm>
          <a:off x="5226938" y="3551400"/>
          <a:ext cx="238125" cy="45720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2000"/>
            <a:buFont typeface="Arial"/>
            <a:buNone/>
          </a:pPr>
          <a:endParaRPr sz="2000" b="1" cap="none">
            <a:solidFill>
              <a:srgbClr val="E5B8B7"/>
            </a:solidFill>
          </a:endParaRPr>
        </a:p>
      </xdr:txBody>
    </xdr:sp>
    <xdr:clientData fLocksWithSheet="0"/>
  </xdr:oneCellAnchor>
  <xdr:oneCellAnchor>
    <xdr:from>
      <xdr:col>0</xdr:col>
      <xdr:colOff>2533650</xdr:colOff>
      <xdr:row>0</xdr:row>
      <xdr:rowOff>104775</xdr:rowOff>
    </xdr:from>
    <xdr:ext cx="4324350" cy="600075"/>
    <xdr:sp macro="" textlink="">
      <xdr:nvSpPr>
        <xdr:cNvPr id="7" name="Shape 5"/>
        <xdr:cNvSpPr/>
      </xdr:nvSpPr>
      <xdr:spPr>
        <a:xfrm>
          <a:off x="3188588" y="3484725"/>
          <a:ext cx="4314825" cy="59055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Clr>
              <a:srgbClr val="E5B8B7"/>
            </a:buClr>
            <a:buSzPts val="2000"/>
            <a:buFont typeface="Arial"/>
            <a:buNone/>
          </a:pPr>
          <a:endParaRPr sz="1700">
            <a:solidFill>
              <a:schemeClr val="accent2"/>
            </a:solidFill>
          </a:endParaRPr>
        </a:p>
      </xdr:txBody>
    </xdr:sp>
    <xdr:clientData fLocksWithSheet="0"/>
  </xdr:oneCellAnchor>
  <xdr:oneCellAnchor>
    <xdr:from>
      <xdr:col>0</xdr:col>
      <xdr:colOff>2552700</xdr:colOff>
      <xdr:row>0</xdr:row>
      <xdr:rowOff>0</xdr:rowOff>
    </xdr:from>
    <xdr:ext cx="3381375" cy="1047750"/>
    <xdr:sp macro="" textlink="">
      <xdr:nvSpPr>
        <xdr:cNvPr id="8" name="Shape 6"/>
        <xdr:cNvSpPr txBox="1"/>
      </xdr:nvSpPr>
      <xdr:spPr>
        <a:xfrm>
          <a:off x="3660075" y="3260888"/>
          <a:ext cx="3371850" cy="1038225"/>
        </a:xfrm>
        <a:prstGeom prst="rect">
          <a:avLst/>
        </a:prstGeom>
        <a:noFill/>
        <a:ln>
          <a:noFill/>
        </a:ln>
      </xdr:spPr>
      <xdr:txBody>
        <a:bodyPr spcFirstLastPara="1" wrap="square" lIns="91425" tIns="91425" rIns="91425" bIns="91425" anchor="t" anchorCtr="0">
          <a:noAutofit/>
        </a:bodyPr>
        <a:lstStyle/>
        <a:p>
          <a:pPr marL="0" lvl="0" indent="0" algn="ctr" rtl="0">
            <a:spcBef>
              <a:spcPts val="0"/>
            </a:spcBef>
            <a:spcAft>
              <a:spcPts val="0"/>
            </a:spcAft>
            <a:buClr>
              <a:srgbClr val="CC4125"/>
            </a:buClr>
            <a:buSzPts val="2000"/>
            <a:buFont typeface="Arial"/>
            <a:buNone/>
          </a:pPr>
          <a:endParaRPr sz="1400">
            <a:solidFill>
              <a:srgbClr val="CC4125"/>
            </a:solidFill>
          </a:endParaRPr>
        </a:p>
      </xdr:txBody>
    </xdr:sp>
    <xdr:clientData fLocksWithSheet="0"/>
  </xdr:oneCellAnchor>
  <xdr:oneCellAnchor>
    <xdr:from>
      <xdr:col>0</xdr:col>
      <xdr:colOff>7886700</xdr:colOff>
      <xdr:row>6</xdr:row>
      <xdr:rowOff>419100</xdr:rowOff>
    </xdr:from>
    <xdr:ext cx="0" cy="0"/>
    <xdr:pic>
      <xdr:nvPicPr>
        <xdr:cNvPr id="9" name="image2.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7886700</xdr:colOff>
      <xdr:row>9</xdr:row>
      <xdr:rowOff>419100</xdr:rowOff>
    </xdr:from>
    <xdr:ext cx="0" cy="0"/>
    <xdr:pic>
      <xdr:nvPicPr>
        <xdr:cNvPr id="10" name="image2.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7886700</xdr:colOff>
      <xdr:row>10</xdr:row>
      <xdr:rowOff>0</xdr:rowOff>
    </xdr:from>
    <xdr:ext cx="0" cy="0"/>
    <xdr:pic>
      <xdr:nvPicPr>
        <xdr:cNvPr id="11" name="image2.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7886700</xdr:colOff>
      <xdr:row>19</xdr:row>
      <xdr:rowOff>0</xdr:rowOff>
    </xdr:from>
    <xdr:ext cx="0" cy="0"/>
    <xdr:pic>
      <xdr:nvPicPr>
        <xdr:cNvPr id="12" name="image2.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7886700</xdr:colOff>
      <xdr:row>19</xdr:row>
      <xdr:rowOff>0</xdr:rowOff>
    </xdr:from>
    <xdr:ext cx="0" cy="0"/>
    <xdr:pic>
      <xdr:nvPicPr>
        <xdr:cNvPr id="13" name="image2.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7886700</xdr:colOff>
      <xdr:row>19</xdr:row>
      <xdr:rowOff>0</xdr:rowOff>
    </xdr:from>
    <xdr:ext cx="0" cy="0"/>
    <xdr:pic>
      <xdr:nvPicPr>
        <xdr:cNvPr id="14" name="image2.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7886700</xdr:colOff>
      <xdr:row>19</xdr:row>
      <xdr:rowOff>0</xdr:rowOff>
    </xdr:from>
    <xdr:ext cx="0" cy="0"/>
    <xdr:pic>
      <xdr:nvPicPr>
        <xdr:cNvPr id="15" name="image2.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7886700</xdr:colOff>
      <xdr:row>19</xdr:row>
      <xdr:rowOff>0</xdr:rowOff>
    </xdr:from>
    <xdr:ext cx="0" cy="0"/>
    <xdr:pic>
      <xdr:nvPicPr>
        <xdr:cNvPr id="16" name="image2.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7886700</xdr:colOff>
      <xdr:row>17</xdr:row>
      <xdr:rowOff>0</xdr:rowOff>
    </xdr:from>
    <xdr:ext cx="0" cy="0"/>
    <xdr:pic>
      <xdr:nvPicPr>
        <xdr:cNvPr id="17" name="image2.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7886700</xdr:colOff>
      <xdr:row>17</xdr:row>
      <xdr:rowOff>0</xdr:rowOff>
    </xdr:from>
    <xdr:ext cx="0" cy="0"/>
    <xdr:pic>
      <xdr:nvPicPr>
        <xdr:cNvPr id="18" name="image2.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7886700</xdr:colOff>
      <xdr:row>17</xdr:row>
      <xdr:rowOff>419100</xdr:rowOff>
    </xdr:from>
    <xdr:ext cx="0" cy="0"/>
    <xdr:pic>
      <xdr:nvPicPr>
        <xdr:cNvPr id="19" name="image2.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7886700</xdr:colOff>
      <xdr:row>19</xdr:row>
      <xdr:rowOff>0</xdr:rowOff>
    </xdr:from>
    <xdr:ext cx="0" cy="0"/>
    <xdr:pic>
      <xdr:nvPicPr>
        <xdr:cNvPr id="20" name="image2.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7886700</xdr:colOff>
      <xdr:row>17</xdr:row>
      <xdr:rowOff>0</xdr:rowOff>
    </xdr:from>
    <xdr:ext cx="0" cy="0"/>
    <xdr:pic>
      <xdr:nvPicPr>
        <xdr:cNvPr id="21" name="image2.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7886700</xdr:colOff>
      <xdr:row>17</xdr:row>
      <xdr:rowOff>419100</xdr:rowOff>
    </xdr:from>
    <xdr:ext cx="0" cy="0"/>
    <xdr:pic>
      <xdr:nvPicPr>
        <xdr:cNvPr id="22" name="image2.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7886700</xdr:colOff>
      <xdr:row>19</xdr:row>
      <xdr:rowOff>0</xdr:rowOff>
    </xdr:from>
    <xdr:ext cx="0" cy="0"/>
    <xdr:pic>
      <xdr:nvPicPr>
        <xdr:cNvPr id="23" name="image2.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76200</xdr:colOff>
      <xdr:row>0</xdr:row>
      <xdr:rowOff>104775</xdr:rowOff>
    </xdr:from>
    <xdr:ext cx="9344025" cy="1219200"/>
    <xdr:pic>
      <xdr:nvPicPr>
        <xdr:cNvPr id="24" name="image3.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9525</xdr:colOff>
      <xdr:row>20</xdr:row>
      <xdr:rowOff>85725</xdr:rowOff>
    </xdr:from>
    <xdr:ext cx="9534525" cy="1028700"/>
    <xdr:pic>
      <xdr:nvPicPr>
        <xdr:cNvPr id="25" name="image1.png"/>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dr:oneCellAnchor>
    <xdr:from>
      <xdr:col>0</xdr:col>
      <xdr:colOff>0</xdr:colOff>
      <xdr:row>0</xdr:row>
      <xdr:rowOff>19050</xdr:rowOff>
    </xdr:from>
    <xdr:ext cx="10696575" cy="1285875"/>
    <xdr:pic>
      <xdr:nvPicPr>
        <xdr:cNvPr id="2" name="image3.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38100</xdr:colOff>
      <xdr:row>71</xdr:row>
      <xdr:rowOff>19050</xdr:rowOff>
    </xdr:from>
    <xdr:ext cx="10648950" cy="1152525"/>
    <xdr:pic>
      <xdr:nvPicPr>
        <xdr:cNvPr id="3" name="image1.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0</xdr:row>
      <xdr:rowOff>0</xdr:rowOff>
    </xdr:from>
    <xdr:ext cx="3714750" cy="466725"/>
    <xdr:sp macro="" textlink="">
      <xdr:nvSpPr>
        <xdr:cNvPr id="10" name="Shape 10"/>
        <xdr:cNvSpPr txBox="1"/>
      </xdr:nvSpPr>
      <xdr:spPr>
        <a:xfrm>
          <a:off x="3493388" y="3551400"/>
          <a:ext cx="3705225" cy="457200"/>
        </a:xfrm>
        <a:prstGeom prst="rect">
          <a:avLst/>
        </a:prstGeom>
        <a:noFill/>
        <a:ln>
          <a:noFill/>
        </a:ln>
      </xdr:spPr>
      <xdr:txBody>
        <a:bodyPr spcFirstLastPara="1" wrap="square" lIns="91425" tIns="91425" rIns="91425" bIns="91425" anchor="t" anchorCtr="0">
          <a:spAutoFit/>
        </a:bodyPr>
        <a:lstStyle/>
        <a:p>
          <a:pPr marL="0" lvl="0" indent="0" algn="ctr" rtl="0">
            <a:spcBef>
              <a:spcPts val="0"/>
            </a:spcBef>
            <a:spcAft>
              <a:spcPts val="0"/>
            </a:spcAft>
            <a:buSzPts val="1700"/>
            <a:buFont typeface="Arial"/>
            <a:buNone/>
          </a:pPr>
          <a:endParaRPr sz="1700">
            <a:solidFill>
              <a:srgbClr val="CC0000"/>
            </a:solidFill>
          </a:endParaRPr>
        </a:p>
      </xdr:txBody>
    </xdr:sp>
    <xdr:clientData fLocksWithSheet="0"/>
  </xdr:oneCellAnchor>
  <xdr:oneCellAnchor>
    <xdr:from>
      <xdr:col>1</xdr:col>
      <xdr:colOff>0</xdr:colOff>
      <xdr:row>0</xdr:row>
      <xdr:rowOff>57150</xdr:rowOff>
    </xdr:from>
    <xdr:ext cx="3714750" cy="466725"/>
    <xdr:sp macro="" textlink="">
      <xdr:nvSpPr>
        <xdr:cNvPr id="2" name="Shape 10"/>
        <xdr:cNvSpPr txBox="1"/>
      </xdr:nvSpPr>
      <xdr:spPr>
        <a:xfrm>
          <a:off x="3493388" y="3551400"/>
          <a:ext cx="3705225" cy="457200"/>
        </a:xfrm>
        <a:prstGeom prst="rect">
          <a:avLst/>
        </a:prstGeom>
        <a:noFill/>
        <a:ln>
          <a:noFill/>
        </a:ln>
      </xdr:spPr>
      <xdr:txBody>
        <a:bodyPr spcFirstLastPara="1" wrap="square" lIns="91425" tIns="91425" rIns="91425" bIns="91425" anchor="t" anchorCtr="0">
          <a:spAutoFit/>
        </a:bodyPr>
        <a:lstStyle/>
        <a:p>
          <a:pPr marL="0" lvl="0" indent="0" algn="ctr" rtl="0">
            <a:spcBef>
              <a:spcPts val="0"/>
            </a:spcBef>
            <a:spcAft>
              <a:spcPts val="0"/>
            </a:spcAft>
            <a:buSzPts val="1700"/>
            <a:buFont typeface="Arial"/>
            <a:buNone/>
          </a:pPr>
          <a:endParaRPr sz="1700">
            <a:solidFill>
              <a:srgbClr val="CC0000"/>
            </a:solidFill>
          </a:endParaRPr>
        </a:p>
      </xdr:txBody>
    </xdr:sp>
    <xdr:clientData fLocksWithSheet="0"/>
  </xdr:oneCellAnchor>
  <xdr:oneCellAnchor>
    <xdr:from>
      <xdr:col>10</xdr:col>
      <xdr:colOff>590550</xdr:colOff>
      <xdr:row>0</xdr:row>
      <xdr:rowOff>47625</xdr:rowOff>
    </xdr:from>
    <xdr:ext cx="3495675" cy="1409700"/>
    <xdr:sp macro="" textlink="">
      <xdr:nvSpPr>
        <xdr:cNvPr id="14" name="Shape 14"/>
        <xdr:cNvSpPr/>
      </xdr:nvSpPr>
      <xdr:spPr>
        <a:xfrm flipH="1">
          <a:off x="3602925" y="3079913"/>
          <a:ext cx="3486150" cy="140017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Clr>
              <a:srgbClr val="E5B8B7"/>
            </a:buClr>
            <a:buSzPts val="2000"/>
            <a:buFont typeface="Arial"/>
            <a:buNone/>
          </a:pPr>
          <a:r>
            <a:rPr lang="en-US" sz="2000" b="1">
              <a:solidFill>
                <a:srgbClr val="E5B8B7"/>
              </a:solidFill>
            </a:rPr>
            <a:t> </a:t>
          </a:r>
          <a:endParaRPr sz="1400"/>
        </a:p>
      </xdr:txBody>
    </xdr:sp>
    <xdr:clientData fLocksWithSheet="0"/>
  </xdr:oneCellAnchor>
  <xdr:oneCellAnchor>
    <xdr:from>
      <xdr:col>0</xdr:col>
      <xdr:colOff>0</xdr:colOff>
      <xdr:row>0</xdr:row>
      <xdr:rowOff>19050</xdr:rowOff>
    </xdr:from>
    <xdr:ext cx="8134350" cy="971550"/>
    <xdr:pic>
      <xdr:nvPicPr>
        <xdr:cNvPr id="3" name="image3.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9525</xdr:colOff>
      <xdr:row>22</xdr:row>
      <xdr:rowOff>76200</xdr:rowOff>
    </xdr:from>
    <xdr:ext cx="8172450" cy="885825"/>
    <xdr:pic>
      <xdr:nvPicPr>
        <xdr:cNvPr id="4" name="image1.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12.xml><?xml version="1.0" encoding="utf-8"?>
<xdr:wsDr xmlns:xdr="http://schemas.openxmlformats.org/drawingml/2006/spreadsheetDrawing" xmlns:a="http://schemas.openxmlformats.org/drawingml/2006/main">
  <xdr:oneCellAnchor>
    <xdr:from>
      <xdr:col>1</xdr:col>
      <xdr:colOff>47625</xdr:colOff>
      <xdr:row>0</xdr:row>
      <xdr:rowOff>28575</xdr:rowOff>
    </xdr:from>
    <xdr:ext cx="5810250" cy="809625"/>
    <xdr:pic>
      <xdr:nvPicPr>
        <xdr:cNvPr id="2" name="image3.pn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47625</xdr:colOff>
      <xdr:row>59</xdr:row>
      <xdr:rowOff>38100</xdr:rowOff>
    </xdr:from>
    <xdr:ext cx="6162675" cy="733425"/>
    <xdr:pic>
      <xdr:nvPicPr>
        <xdr:cNvPr id="3" name="image1.png" title="Imagen"/>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13.xml><?xml version="1.0" encoding="utf-8"?>
<xdr:wsDr xmlns:xdr="http://schemas.openxmlformats.org/drawingml/2006/spreadsheetDrawing" xmlns:a="http://schemas.openxmlformats.org/drawingml/2006/main">
  <xdr:oneCellAnchor>
    <xdr:from>
      <xdr:col>0</xdr:col>
      <xdr:colOff>0</xdr:colOff>
      <xdr:row>0</xdr:row>
      <xdr:rowOff>19050</xdr:rowOff>
    </xdr:from>
    <xdr:ext cx="11410950" cy="1371600"/>
    <xdr:pic>
      <xdr:nvPicPr>
        <xdr:cNvPr id="2" name="image3.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28575</xdr:colOff>
      <xdr:row>31</xdr:row>
      <xdr:rowOff>76200</xdr:rowOff>
    </xdr:from>
    <xdr:ext cx="11334750" cy="1228725"/>
    <xdr:pic>
      <xdr:nvPicPr>
        <xdr:cNvPr id="3" name="image1.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3305175</xdr:colOff>
      <xdr:row>0</xdr:row>
      <xdr:rowOff>133350</xdr:rowOff>
    </xdr:from>
    <xdr:ext cx="247650" cy="400050"/>
    <xdr:sp macro="" textlink="">
      <xdr:nvSpPr>
        <xdr:cNvPr id="3" name="Shape 3"/>
        <xdr:cNvSpPr/>
      </xdr:nvSpPr>
      <xdr:spPr>
        <a:xfrm>
          <a:off x="5226938" y="3584738"/>
          <a:ext cx="238125" cy="39052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6</xdr:col>
      <xdr:colOff>276225</xdr:colOff>
      <xdr:row>0</xdr:row>
      <xdr:rowOff>180975</xdr:rowOff>
    </xdr:from>
    <xdr:ext cx="247650" cy="466725"/>
    <xdr:sp macro="" textlink="">
      <xdr:nvSpPr>
        <xdr:cNvPr id="4" name="Shape 4"/>
        <xdr:cNvSpPr/>
      </xdr:nvSpPr>
      <xdr:spPr>
        <a:xfrm>
          <a:off x="5226938" y="3551400"/>
          <a:ext cx="238125" cy="45720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2000"/>
            <a:buFont typeface="Arial"/>
            <a:buNone/>
          </a:pPr>
          <a:endParaRPr sz="2000" b="1" cap="none">
            <a:solidFill>
              <a:srgbClr val="E5B8B7"/>
            </a:solidFill>
          </a:endParaRPr>
        </a:p>
      </xdr:txBody>
    </xdr:sp>
    <xdr:clientData fLocksWithSheet="0"/>
  </xdr:oneCellAnchor>
  <xdr:oneCellAnchor>
    <xdr:from>
      <xdr:col>0</xdr:col>
      <xdr:colOff>228600</xdr:colOff>
      <xdr:row>0</xdr:row>
      <xdr:rowOff>0</xdr:rowOff>
    </xdr:from>
    <xdr:ext cx="11010900" cy="1323975"/>
    <xdr:pic>
      <xdr:nvPicPr>
        <xdr:cNvPr id="2" name="image3.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19050</xdr:colOff>
      <xdr:row>35</xdr:row>
      <xdr:rowOff>76200</xdr:rowOff>
    </xdr:from>
    <xdr:ext cx="11372850" cy="1228725"/>
    <xdr:pic>
      <xdr:nvPicPr>
        <xdr:cNvPr id="5" name="image1.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3305175</xdr:colOff>
      <xdr:row>0</xdr:row>
      <xdr:rowOff>133350</xdr:rowOff>
    </xdr:from>
    <xdr:ext cx="247650" cy="400050"/>
    <xdr:sp macro="" textlink="">
      <xdr:nvSpPr>
        <xdr:cNvPr id="3" name="Shape 3"/>
        <xdr:cNvSpPr/>
      </xdr:nvSpPr>
      <xdr:spPr>
        <a:xfrm>
          <a:off x="5226938" y="3584738"/>
          <a:ext cx="238125" cy="39052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6</xdr:col>
      <xdr:colOff>276225</xdr:colOff>
      <xdr:row>0</xdr:row>
      <xdr:rowOff>180975</xdr:rowOff>
    </xdr:from>
    <xdr:ext cx="247650" cy="466725"/>
    <xdr:sp macro="" textlink="">
      <xdr:nvSpPr>
        <xdr:cNvPr id="4" name="Shape 4"/>
        <xdr:cNvSpPr/>
      </xdr:nvSpPr>
      <xdr:spPr>
        <a:xfrm>
          <a:off x="5226938" y="3551400"/>
          <a:ext cx="238125" cy="45720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2000"/>
            <a:buFont typeface="Arial"/>
            <a:buNone/>
          </a:pPr>
          <a:endParaRPr sz="2000" b="1" cap="none">
            <a:solidFill>
              <a:srgbClr val="E5B8B7"/>
            </a:solidFill>
          </a:endParaRPr>
        </a:p>
      </xdr:txBody>
    </xdr:sp>
    <xdr:clientData fLocksWithSheet="0"/>
  </xdr:oneCellAnchor>
  <xdr:oneCellAnchor>
    <xdr:from>
      <xdr:col>1</xdr:col>
      <xdr:colOff>0</xdr:colOff>
      <xdr:row>0</xdr:row>
      <xdr:rowOff>152400</xdr:rowOff>
    </xdr:from>
    <xdr:ext cx="228600" cy="381000"/>
    <xdr:pic>
      <xdr:nvPicPr>
        <xdr:cNvPr id="2" name="image5.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6</xdr:col>
      <xdr:colOff>304800</xdr:colOff>
      <xdr:row>0</xdr:row>
      <xdr:rowOff>200025</xdr:rowOff>
    </xdr:from>
    <xdr:ext cx="238125" cy="447675"/>
    <xdr:pic>
      <xdr:nvPicPr>
        <xdr:cNvPr id="5" name="image4.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6</xdr:col>
      <xdr:colOff>1552575</xdr:colOff>
      <xdr:row>0</xdr:row>
      <xdr:rowOff>209550</xdr:rowOff>
    </xdr:from>
    <xdr:ext cx="228600" cy="381000"/>
    <xdr:pic>
      <xdr:nvPicPr>
        <xdr:cNvPr id="6" name="image5.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6</xdr:col>
      <xdr:colOff>304800</xdr:colOff>
      <xdr:row>0</xdr:row>
      <xdr:rowOff>200025</xdr:rowOff>
    </xdr:from>
    <xdr:ext cx="238125" cy="447675"/>
    <xdr:pic>
      <xdr:nvPicPr>
        <xdr:cNvPr id="7" name="image4.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1</xdr:col>
      <xdr:colOff>257175</xdr:colOff>
      <xdr:row>0</xdr:row>
      <xdr:rowOff>171450</xdr:rowOff>
    </xdr:from>
    <xdr:ext cx="11582400" cy="1524000"/>
    <xdr:pic>
      <xdr:nvPicPr>
        <xdr:cNvPr id="8" name="image3.png"/>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19050</xdr:colOff>
      <xdr:row>99</xdr:row>
      <xdr:rowOff>9525</xdr:rowOff>
    </xdr:from>
    <xdr:ext cx="13515975" cy="1447800"/>
    <xdr:pic>
      <xdr:nvPicPr>
        <xdr:cNvPr id="9" name="image1.png" title="Imagen"/>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95250</xdr:rowOff>
    </xdr:from>
    <xdr:ext cx="9515475" cy="1247775"/>
    <xdr:pic>
      <xdr:nvPicPr>
        <xdr:cNvPr id="2" name="image3.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76</xdr:row>
      <xdr:rowOff>114300</xdr:rowOff>
    </xdr:from>
    <xdr:ext cx="9715500" cy="1047750"/>
    <xdr:pic>
      <xdr:nvPicPr>
        <xdr:cNvPr id="3" name="image1.png" title="Imagen"/>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3</xdr:col>
      <xdr:colOff>1238250</xdr:colOff>
      <xdr:row>0</xdr:row>
      <xdr:rowOff>85725</xdr:rowOff>
    </xdr:from>
    <xdr:ext cx="3409950" cy="561975"/>
    <xdr:sp macro="" textlink="">
      <xdr:nvSpPr>
        <xdr:cNvPr id="7" name="Shape 7"/>
        <xdr:cNvSpPr/>
      </xdr:nvSpPr>
      <xdr:spPr>
        <a:xfrm>
          <a:off x="3645788" y="3503775"/>
          <a:ext cx="3400425" cy="55245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Clr>
              <a:srgbClr val="E5B8B7"/>
            </a:buClr>
            <a:buSzPts val="2000"/>
            <a:buFont typeface="Arial"/>
            <a:buNone/>
          </a:pPr>
          <a:endParaRPr sz="1700">
            <a:solidFill>
              <a:schemeClr val="accent2"/>
            </a:solidFill>
          </a:endParaRPr>
        </a:p>
      </xdr:txBody>
    </xdr:sp>
    <xdr:clientData fLocksWithSheet="0"/>
  </xdr:oneCellAnchor>
  <xdr:oneCellAnchor>
    <xdr:from>
      <xdr:col>0</xdr:col>
      <xdr:colOff>0</xdr:colOff>
      <xdr:row>0</xdr:row>
      <xdr:rowOff>0</xdr:rowOff>
    </xdr:from>
    <xdr:ext cx="3409950" cy="1409700"/>
    <xdr:sp macro="" textlink="">
      <xdr:nvSpPr>
        <xdr:cNvPr id="8" name="Shape 8"/>
        <xdr:cNvSpPr/>
      </xdr:nvSpPr>
      <xdr:spPr>
        <a:xfrm>
          <a:off x="3645788" y="3079913"/>
          <a:ext cx="3400425" cy="140017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Clr>
              <a:srgbClr val="E5B8B7"/>
            </a:buClr>
            <a:buSzPts val="1800"/>
            <a:buFont typeface="Arial"/>
            <a:buNone/>
          </a:pPr>
          <a:endParaRPr sz="1400"/>
        </a:p>
      </xdr:txBody>
    </xdr:sp>
    <xdr:clientData fLocksWithSheet="0"/>
  </xdr:oneCellAnchor>
  <xdr:oneCellAnchor>
    <xdr:from>
      <xdr:col>0</xdr:col>
      <xdr:colOff>66675</xdr:colOff>
      <xdr:row>0</xdr:row>
      <xdr:rowOff>0</xdr:rowOff>
    </xdr:from>
    <xdr:ext cx="9153525" cy="1095375"/>
    <xdr:pic>
      <xdr:nvPicPr>
        <xdr:cNvPr id="2" name="image3.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51</xdr:row>
      <xdr:rowOff>66675</xdr:rowOff>
    </xdr:from>
    <xdr:ext cx="9391650" cy="1019175"/>
    <xdr:pic>
      <xdr:nvPicPr>
        <xdr:cNvPr id="3" name="image1.png" title="Imagen"/>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0</xdr:rowOff>
    </xdr:from>
    <xdr:ext cx="2838450" cy="1409700"/>
    <xdr:sp macro="" textlink="">
      <xdr:nvSpPr>
        <xdr:cNvPr id="9" name="Shape 9"/>
        <xdr:cNvSpPr/>
      </xdr:nvSpPr>
      <xdr:spPr>
        <a:xfrm>
          <a:off x="3931538" y="3079913"/>
          <a:ext cx="2828925" cy="140017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Clr>
              <a:srgbClr val="E5B8B7"/>
            </a:buClr>
            <a:buSzPts val="2000"/>
            <a:buFont typeface="Arial"/>
            <a:buNone/>
          </a:pPr>
          <a:endParaRPr sz="1700" b="1">
            <a:solidFill>
              <a:schemeClr val="accent2"/>
            </a:solidFill>
          </a:endParaRPr>
        </a:p>
        <a:p>
          <a:pPr marL="0" lvl="0" indent="0" algn="ctr" rtl="0">
            <a:spcBef>
              <a:spcPts val="0"/>
            </a:spcBef>
            <a:spcAft>
              <a:spcPts val="0"/>
            </a:spcAft>
            <a:buClr>
              <a:srgbClr val="E5B8B7"/>
            </a:buClr>
            <a:buSzPts val="1800"/>
            <a:buFont typeface="Arial"/>
            <a:buNone/>
          </a:pPr>
          <a:endParaRPr sz="1400"/>
        </a:p>
      </xdr:txBody>
    </xdr:sp>
    <xdr:clientData fLocksWithSheet="0"/>
  </xdr:oneCellAnchor>
  <xdr:oneCellAnchor>
    <xdr:from>
      <xdr:col>0</xdr:col>
      <xdr:colOff>114300</xdr:colOff>
      <xdr:row>0</xdr:row>
      <xdr:rowOff>38100</xdr:rowOff>
    </xdr:from>
    <xdr:ext cx="10096500" cy="1209675"/>
    <xdr:pic>
      <xdr:nvPicPr>
        <xdr:cNvPr id="2" name="image3.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57150</xdr:colOff>
      <xdr:row>24</xdr:row>
      <xdr:rowOff>47625</xdr:rowOff>
    </xdr:from>
    <xdr:ext cx="10115550" cy="1095375"/>
    <xdr:pic>
      <xdr:nvPicPr>
        <xdr:cNvPr id="3" name="image1.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0</xdr:row>
      <xdr:rowOff>57150</xdr:rowOff>
    </xdr:from>
    <xdr:ext cx="3714750" cy="466725"/>
    <xdr:sp macro="" textlink="">
      <xdr:nvSpPr>
        <xdr:cNvPr id="10" name="Shape 10"/>
        <xdr:cNvSpPr txBox="1"/>
      </xdr:nvSpPr>
      <xdr:spPr>
        <a:xfrm>
          <a:off x="3493388" y="3551400"/>
          <a:ext cx="3705225" cy="457200"/>
        </a:xfrm>
        <a:prstGeom prst="rect">
          <a:avLst/>
        </a:prstGeom>
        <a:noFill/>
        <a:ln>
          <a:noFill/>
        </a:ln>
      </xdr:spPr>
      <xdr:txBody>
        <a:bodyPr spcFirstLastPara="1" wrap="square" lIns="91425" tIns="91425" rIns="91425" bIns="91425" anchor="t" anchorCtr="0">
          <a:spAutoFit/>
        </a:bodyPr>
        <a:lstStyle/>
        <a:p>
          <a:pPr marL="0" lvl="0" indent="0" algn="ctr" rtl="0">
            <a:spcBef>
              <a:spcPts val="0"/>
            </a:spcBef>
            <a:spcAft>
              <a:spcPts val="0"/>
            </a:spcAft>
            <a:buSzPts val="1700"/>
            <a:buFont typeface="Arial"/>
            <a:buNone/>
          </a:pPr>
          <a:endParaRPr sz="1700">
            <a:solidFill>
              <a:srgbClr val="CC0000"/>
            </a:solidFill>
          </a:endParaRPr>
        </a:p>
      </xdr:txBody>
    </xdr:sp>
    <xdr:clientData fLocksWithSheet="0"/>
  </xdr:oneCellAnchor>
  <xdr:oneCellAnchor>
    <xdr:from>
      <xdr:col>0</xdr:col>
      <xdr:colOff>3314700</xdr:colOff>
      <xdr:row>1</xdr:row>
      <xdr:rowOff>0</xdr:rowOff>
    </xdr:from>
    <xdr:ext cx="238125" cy="390525"/>
    <xdr:sp macro="" textlink="">
      <xdr:nvSpPr>
        <xdr:cNvPr id="11" name="Shape 11"/>
        <xdr:cNvSpPr/>
      </xdr:nvSpPr>
      <xdr:spPr>
        <a:xfrm>
          <a:off x="5231700" y="3589500"/>
          <a:ext cx="228600" cy="38100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6</xdr:col>
      <xdr:colOff>285750</xdr:colOff>
      <xdr:row>1</xdr:row>
      <xdr:rowOff>0</xdr:rowOff>
    </xdr:from>
    <xdr:ext cx="238125" cy="457200"/>
    <xdr:sp macro="" textlink="">
      <xdr:nvSpPr>
        <xdr:cNvPr id="12" name="Shape 12"/>
        <xdr:cNvSpPr/>
      </xdr:nvSpPr>
      <xdr:spPr>
        <a:xfrm>
          <a:off x="5231700" y="3556163"/>
          <a:ext cx="228600" cy="44767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2000"/>
            <a:buFont typeface="Arial"/>
            <a:buNone/>
          </a:pPr>
          <a:endParaRPr sz="2000" b="1" cap="none">
            <a:solidFill>
              <a:srgbClr val="E5B8B7"/>
            </a:solidFill>
          </a:endParaRPr>
        </a:p>
      </xdr:txBody>
    </xdr:sp>
    <xdr:clientData fLocksWithSheet="0"/>
  </xdr:oneCellAnchor>
  <xdr:oneCellAnchor>
    <xdr:from>
      <xdr:col>0</xdr:col>
      <xdr:colOff>3314700</xdr:colOff>
      <xdr:row>1</xdr:row>
      <xdr:rowOff>0</xdr:rowOff>
    </xdr:from>
    <xdr:ext cx="238125" cy="390525"/>
    <xdr:sp macro="" textlink="">
      <xdr:nvSpPr>
        <xdr:cNvPr id="2" name="Shape 11"/>
        <xdr:cNvSpPr/>
      </xdr:nvSpPr>
      <xdr:spPr>
        <a:xfrm>
          <a:off x="5231700" y="3589500"/>
          <a:ext cx="228600" cy="38100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0</xdr:col>
      <xdr:colOff>3314700</xdr:colOff>
      <xdr:row>1</xdr:row>
      <xdr:rowOff>0</xdr:rowOff>
    </xdr:from>
    <xdr:ext cx="238125" cy="390525"/>
    <xdr:sp macro="" textlink="">
      <xdr:nvSpPr>
        <xdr:cNvPr id="3" name="Shape 11"/>
        <xdr:cNvSpPr/>
      </xdr:nvSpPr>
      <xdr:spPr>
        <a:xfrm>
          <a:off x="5231700" y="3589500"/>
          <a:ext cx="228600" cy="38100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6</xdr:col>
      <xdr:colOff>285750</xdr:colOff>
      <xdr:row>1</xdr:row>
      <xdr:rowOff>0</xdr:rowOff>
    </xdr:from>
    <xdr:ext cx="238125" cy="457200"/>
    <xdr:sp macro="" textlink="">
      <xdr:nvSpPr>
        <xdr:cNvPr id="4" name="Shape 12"/>
        <xdr:cNvSpPr/>
      </xdr:nvSpPr>
      <xdr:spPr>
        <a:xfrm>
          <a:off x="5231700" y="3556163"/>
          <a:ext cx="228600" cy="44767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2000"/>
            <a:buFont typeface="Arial"/>
            <a:buNone/>
          </a:pPr>
          <a:endParaRPr sz="2000" b="1" cap="none">
            <a:solidFill>
              <a:srgbClr val="E5B8B7"/>
            </a:solidFill>
          </a:endParaRPr>
        </a:p>
      </xdr:txBody>
    </xdr:sp>
    <xdr:clientData fLocksWithSheet="0"/>
  </xdr:oneCellAnchor>
  <xdr:oneCellAnchor>
    <xdr:from>
      <xdr:col>0</xdr:col>
      <xdr:colOff>3314700</xdr:colOff>
      <xdr:row>20</xdr:row>
      <xdr:rowOff>0</xdr:rowOff>
    </xdr:from>
    <xdr:ext cx="238125" cy="390525"/>
    <xdr:sp macro="" textlink="">
      <xdr:nvSpPr>
        <xdr:cNvPr id="5" name="Shape 11"/>
        <xdr:cNvSpPr/>
      </xdr:nvSpPr>
      <xdr:spPr>
        <a:xfrm>
          <a:off x="5231700" y="3589500"/>
          <a:ext cx="228600" cy="38100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6</xdr:col>
      <xdr:colOff>285750</xdr:colOff>
      <xdr:row>20</xdr:row>
      <xdr:rowOff>0</xdr:rowOff>
    </xdr:from>
    <xdr:ext cx="238125" cy="457200"/>
    <xdr:sp macro="" textlink="">
      <xdr:nvSpPr>
        <xdr:cNvPr id="6" name="Shape 12"/>
        <xdr:cNvSpPr/>
      </xdr:nvSpPr>
      <xdr:spPr>
        <a:xfrm>
          <a:off x="5231700" y="3556163"/>
          <a:ext cx="228600" cy="44767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2000"/>
            <a:buFont typeface="Arial"/>
            <a:buNone/>
          </a:pPr>
          <a:endParaRPr sz="2000" b="1" cap="none">
            <a:solidFill>
              <a:srgbClr val="E5B8B7"/>
            </a:solidFill>
          </a:endParaRPr>
        </a:p>
      </xdr:txBody>
    </xdr:sp>
    <xdr:clientData fLocksWithSheet="0"/>
  </xdr:oneCellAnchor>
  <xdr:oneCellAnchor>
    <xdr:from>
      <xdr:col>0</xdr:col>
      <xdr:colOff>3314700</xdr:colOff>
      <xdr:row>20</xdr:row>
      <xdr:rowOff>0</xdr:rowOff>
    </xdr:from>
    <xdr:ext cx="238125" cy="390525"/>
    <xdr:sp macro="" textlink="">
      <xdr:nvSpPr>
        <xdr:cNvPr id="7" name="Shape 11"/>
        <xdr:cNvSpPr/>
      </xdr:nvSpPr>
      <xdr:spPr>
        <a:xfrm>
          <a:off x="5231700" y="3589500"/>
          <a:ext cx="228600" cy="38100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4</xdr:col>
      <xdr:colOff>152400</xdr:colOff>
      <xdr:row>20</xdr:row>
      <xdr:rowOff>0</xdr:rowOff>
    </xdr:from>
    <xdr:ext cx="238125" cy="390525"/>
    <xdr:sp macro="" textlink="">
      <xdr:nvSpPr>
        <xdr:cNvPr id="8" name="Shape 11"/>
        <xdr:cNvSpPr/>
      </xdr:nvSpPr>
      <xdr:spPr>
        <a:xfrm>
          <a:off x="5231700" y="3589500"/>
          <a:ext cx="228600" cy="38100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6</xdr:col>
      <xdr:colOff>285750</xdr:colOff>
      <xdr:row>20</xdr:row>
      <xdr:rowOff>0</xdr:rowOff>
    </xdr:from>
    <xdr:ext cx="238125" cy="457200"/>
    <xdr:sp macro="" textlink="">
      <xdr:nvSpPr>
        <xdr:cNvPr id="9" name="Shape 12"/>
        <xdr:cNvSpPr/>
      </xdr:nvSpPr>
      <xdr:spPr>
        <a:xfrm>
          <a:off x="5231700" y="3556163"/>
          <a:ext cx="228600" cy="44767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2000"/>
            <a:buFont typeface="Arial"/>
            <a:buNone/>
          </a:pPr>
          <a:endParaRPr sz="2000" b="1" cap="none">
            <a:solidFill>
              <a:srgbClr val="E5B8B7"/>
            </a:solidFill>
          </a:endParaRPr>
        </a:p>
      </xdr:txBody>
    </xdr:sp>
    <xdr:clientData fLocksWithSheet="0"/>
  </xdr:oneCellAnchor>
  <xdr:oneCellAnchor>
    <xdr:from>
      <xdr:col>0</xdr:col>
      <xdr:colOff>3314700</xdr:colOff>
      <xdr:row>20</xdr:row>
      <xdr:rowOff>0</xdr:rowOff>
    </xdr:from>
    <xdr:ext cx="238125" cy="390525"/>
    <xdr:sp macro="" textlink="">
      <xdr:nvSpPr>
        <xdr:cNvPr id="13" name="Shape 11"/>
        <xdr:cNvSpPr/>
      </xdr:nvSpPr>
      <xdr:spPr>
        <a:xfrm>
          <a:off x="5231700" y="3589500"/>
          <a:ext cx="228600" cy="38100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6</xdr:col>
      <xdr:colOff>285750</xdr:colOff>
      <xdr:row>20</xdr:row>
      <xdr:rowOff>0</xdr:rowOff>
    </xdr:from>
    <xdr:ext cx="238125" cy="457200"/>
    <xdr:sp macro="" textlink="">
      <xdr:nvSpPr>
        <xdr:cNvPr id="14" name="Shape 12"/>
        <xdr:cNvSpPr/>
      </xdr:nvSpPr>
      <xdr:spPr>
        <a:xfrm>
          <a:off x="5231700" y="3556163"/>
          <a:ext cx="228600" cy="44767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2000"/>
            <a:buFont typeface="Arial"/>
            <a:buNone/>
          </a:pPr>
          <a:endParaRPr sz="2000" b="1" cap="none">
            <a:solidFill>
              <a:srgbClr val="E5B8B7"/>
            </a:solidFill>
          </a:endParaRPr>
        </a:p>
      </xdr:txBody>
    </xdr:sp>
    <xdr:clientData fLocksWithSheet="0"/>
  </xdr:oneCellAnchor>
  <xdr:oneCellAnchor>
    <xdr:from>
      <xdr:col>0</xdr:col>
      <xdr:colOff>3314700</xdr:colOff>
      <xdr:row>20</xdr:row>
      <xdr:rowOff>0</xdr:rowOff>
    </xdr:from>
    <xdr:ext cx="238125" cy="390525"/>
    <xdr:sp macro="" textlink="">
      <xdr:nvSpPr>
        <xdr:cNvPr id="15" name="Shape 11"/>
        <xdr:cNvSpPr/>
      </xdr:nvSpPr>
      <xdr:spPr>
        <a:xfrm>
          <a:off x="5231700" y="3589500"/>
          <a:ext cx="228600" cy="38100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0</xdr:col>
      <xdr:colOff>3314700</xdr:colOff>
      <xdr:row>20</xdr:row>
      <xdr:rowOff>0</xdr:rowOff>
    </xdr:from>
    <xdr:ext cx="238125" cy="390525"/>
    <xdr:sp macro="" textlink="">
      <xdr:nvSpPr>
        <xdr:cNvPr id="16" name="Shape 11"/>
        <xdr:cNvSpPr/>
      </xdr:nvSpPr>
      <xdr:spPr>
        <a:xfrm>
          <a:off x="5231700" y="3589500"/>
          <a:ext cx="228600" cy="38100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6</xdr:col>
      <xdr:colOff>285750</xdr:colOff>
      <xdr:row>20</xdr:row>
      <xdr:rowOff>0</xdr:rowOff>
    </xdr:from>
    <xdr:ext cx="238125" cy="457200"/>
    <xdr:sp macro="" textlink="">
      <xdr:nvSpPr>
        <xdr:cNvPr id="17" name="Shape 12"/>
        <xdr:cNvSpPr/>
      </xdr:nvSpPr>
      <xdr:spPr>
        <a:xfrm>
          <a:off x="5231700" y="3556163"/>
          <a:ext cx="228600" cy="44767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2000"/>
            <a:buFont typeface="Arial"/>
            <a:buNone/>
          </a:pPr>
          <a:endParaRPr sz="2000" b="1" cap="none">
            <a:solidFill>
              <a:srgbClr val="E5B8B7"/>
            </a:solidFill>
          </a:endParaRPr>
        </a:p>
      </xdr:txBody>
    </xdr:sp>
    <xdr:clientData fLocksWithSheet="0"/>
  </xdr:oneCellAnchor>
  <xdr:oneCellAnchor>
    <xdr:from>
      <xdr:col>0</xdr:col>
      <xdr:colOff>3314700</xdr:colOff>
      <xdr:row>21</xdr:row>
      <xdr:rowOff>0</xdr:rowOff>
    </xdr:from>
    <xdr:ext cx="238125" cy="390525"/>
    <xdr:sp macro="" textlink="">
      <xdr:nvSpPr>
        <xdr:cNvPr id="18" name="Shape 11"/>
        <xdr:cNvSpPr/>
      </xdr:nvSpPr>
      <xdr:spPr>
        <a:xfrm>
          <a:off x="5231700" y="3589500"/>
          <a:ext cx="228600" cy="38100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6</xdr:col>
      <xdr:colOff>285750</xdr:colOff>
      <xdr:row>21</xdr:row>
      <xdr:rowOff>0</xdr:rowOff>
    </xdr:from>
    <xdr:ext cx="238125" cy="457200"/>
    <xdr:sp macro="" textlink="">
      <xdr:nvSpPr>
        <xdr:cNvPr id="19" name="Shape 13"/>
        <xdr:cNvSpPr/>
      </xdr:nvSpPr>
      <xdr:spPr>
        <a:xfrm>
          <a:off x="5231700" y="3556163"/>
          <a:ext cx="228600" cy="44767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2000"/>
            <a:buFont typeface="Arial"/>
            <a:buNone/>
          </a:pPr>
          <a:endParaRPr sz="2000" b="1" cap="none">
            <a:solidFill>
              <a:srgbClr val="E5B8B7"/>
            </a:solidFill>
          </a:endParaRPr>
        </a:p>
      </xdr:txBody>
    </xdr:sp>
    <xdr:clientData fLocksWithSheet="0"/>
  </xdr:oneCellAnchor>
  <xdr:oneCellAnchor>
    <xdr:from>
      <xdr:col>0</xdr:col>
      <xdr:colOff>3314700</xdr:colOff>
      <xdr:row>21</xdr:row>
      <xdr:rowOff>0</xdr:rowOff>
    </xdr:from>
    <xdr:ext cx="238125" cy="390525"/>
    <xdr:sp macro="" textlink="">
      <xdr:nvSpPr>
        <xdr:cNvPr id="20" name="Shape 11"/>
        <xdr:cNvSpPr/>
      </xdr:nvSpPr>
      <xdr:spPr>
        <a:xfrm>
          <a:off x="5231700" y="3589500"/>
          <a:ext cx="228600" cy="38100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0</xdr:col>
      <xdr:colOff>3314700</xdr:colOff>
      <xdr:row>21</xdr:row>
      <xdr:rowOff>0</xdr:rowOff>
    </xdr:from>
    <xdr:ext cx="238125" cy="390525"/>
    <xdr:sp macro="" textlink="">
      <xdr:nvSpPr>
        <xdr:cNvPr id="21" name="Shape 11"/>
        <xdr:cNvSpPr/>
      </xdr:nvSpPr>
      <xdr:spPr>
        <a:xfrm>
          <a:off x="5231700" y="3589500"/>
          <a:ext cx="228600" cy="38100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6</xdr:col>
      <xdr:colOff>285750</xdr:colOff>
      <xdr:row>21</xdr:row>
      <xdr:rowOff>0</xdr:rowOff>
    </xdr:from>
    <xdr:ext cx="238125" cy="457200"/>
    <xdr:sp macro="" textlink="">
      <xdr:nvSpPr>
        <xdr:cNvPr id="22" name="Shape 13"/>
        <xdr:cNvSpPr/>
      </xdr:nvSpPr>
      <xdr:spPr>
        <a:xfrm>
          <a:off x="5231700" y="3556163"/>
          <a:ext cx="228600" cy="44767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2000"/>
            <a:buFont typeface="Arial"/>
            <a:buNone/>
          </a:pPr>
          <a:endParaRPr sz="2000" b="1" cap="none">
            <a:solidFill>
              <a:srgbClr val="E5B8B7"/>
            </a:solidFill>
          </a:endParaRPr>
        </a:p>
      </xdr:txBody>
    </xdr:sp>
    <xdr:clientData fLocksWithSheet="0"/>
  </xdr:oneCellAnchor>
  <xdr:oneCellAnchor>
    <xdr:from>
      <xdr:col>0</xdr:col>
      <xdr:colOff>3314700</xdr:colOff>
      <xdr:row>21</xdr:row>
      <xdr:rowOff>0</xdr:rowOff>
    </xdr:from>
    <xdr:ext cx="238125" cy="390525"/>
    <xdr:sp macro="" textlink="">
      <xdr:nvSpPr>
        <xdr:cNvPr id="23" name="Shape 11"/>
        <xdr:cNvSpPr/>
      </xdr:nvSpPr>
      <xdr:spPr>
        <a:xfrm>
          <a:off x="5231700" y="3589500"/>
          <a:ext cx="228600" cy="38100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6</xdr:col>
      <xdr:colOff>285750</xdr:colOff>
      <xdr:row>21</xdr:row>
      <xdr:rowOff>0</xdr:rowOff>
    </xdr:from>
    <xdr:ext cx="238125" cy="457200"/>
    <xdr:sp macro="" textlink="">
      <xdr:nvSpPr>
        <xdr:cNvPr id="24" name="Shape 13"/>
        <xdr:cNvSpPr/>
      </xdr:nvSpPr>
      <xdr:spPr>
        <a:xfrm>
          <a:off x="5231700" y="3556163"/>
          <a:ext cx="228600" cy="44767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2000"/>
            <a:buFont typeface="Arial"/>
            <a:buNone/>
          </a:pPr>
          <a:endParaRPr sz="2000" b="1" cap="none">
            <a:solidFill>
              <a:srgbClr val="E5B8B7"/>
            </a:solidFill>
          </a:endParaRPr>
        </a:p>
      </xdr:txBody>
    </xdr:sp>
    <xdr:clientData fLocksWithSheet="0"/>
  </xdr:oneCellAnchor>
  <xdr:oneCellAnchor>
    <xdr:from>
      <xdr:col>0</xdr:col>
      <xdr:colOff>3314700</xdr:colOff>
      <xdr:row>21</xdr:row>
      <xdr:rowOff>0</xdr:rowOff>
    </xdr:from>
    <xdr:ext cx="238125" cy="390525"/>
    <xdr:sp macro="" textlink="">
      <xdr:nvSpPr>
        <xdr:cNvPr id="25" name="Shape 11"/>
        <xdr:cNvSpPr/>
      </xdr:nvSpPr>
      <xdr:spPr>
        <a:xfrm>
          <a:off x="5231700" y="3589500"/>
          <a:ext cx="228600" cy="38100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4</xdr:col>
      <xdr:colOff>152400</xdr:colOff>
      <xdr:row>21</xdr:row>
      <xdr:rowOff>0</xdr:rowOff>
    </xdr:from>
    <xdr:ext cx="238125" cy="390525"/>
    <xdr:sp macro="" textlink="">
      <xdr:nvSpPr>
        <xdr:cNvPr id="26" name="Shape 11"/>
        <xdr:cNvSpPr/>
      </xdr:nvSpPr>
      <xdr:spPr>
        <a:xfrm>
          <a:off x="5231700" y="3589500"/>
          <a:ext cx="228600" cy="38100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6</xdr:col>
      <xdr:colOff>285750</xdr:colOff>
      <xdr:row>21</xdr:row>
      <xdr:rowOff>0</xdr:rowOff>
    </xdr:from>
    <xdr:ext cx="238125" cy="457200"/>
    <xdr:sp macro="" textlink="">
      <xdr:nvSpPr>
        <xdr:cNvPr id="27" name="Shape 13"/>
        <xdr:cNvSpPr/>
      </xdr:nvSpPr>
      <xdr:spPr>
        <a:xfrm>
          <a:off x="5231700" y="3556163"/>
          <a:ext cx="228600" cy="44767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2000"/>
            <a:buFont typeface="Arial"/>
            <a:buNone/>
          </a:pPr>
          <a:endParaRPr sz="2000" b="1" cap="none">
            <a:solidFill>
              <a:srgbClr val="E5B8B7"/>
            </a:solidFill>
          </a:endParaRPr>
        </a:p>
      </xdr:txBody>
    </xdr:sp>
    <xdr:clientData fLocksWithSheet="0"/>
  </xdr:oneCellAnchor>
  <xdr:oneCellAnchor>
    <xdr:from>
      <xdr:col>0</xdr:col>
      <xdr:colOff>3314700</xdr:colOff>
      <xdr:row>21</xdr:row>
      <xdr:rowOff>0</xdr:rowOff>
    </xdr:from>
    <xdr:ext cx="238125" cy="390525"/>
    <xdr:sp macro="" textlink="">
      <xdr:nvSpPr>
        <xdr:cNvPr id="28" name="Shape 11"/>
        <xdr:cNvSpPr/>
      </xdr:nvSpPr>
      <xdr:spPr>
        <a:xfrm>
          <a:off x="5231700" y="3589500"/>
          <a:ext cx="228600" cy="38100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6</xdr:col>
      <xdr:colOff>285750</xdr:colOff>
      <xdr:row>21</xdr:row>
      <xdr:rowOff>0</xdr:rowOff>
    </xdr:from>
    <xdr:ext cx="238125" cy="457200"/>
    <xdr:sp macro="" textlink="">
      <xdr:nvSpPr>
        <xdr:cNvPr id="29" name="Shape 13"/>
        <xdr:cNvSpPr/>
      </xdr:nvSpPr>
      <xdr:spPr>
        <a:xfrm>
          <a:off x="5231700" y="3556163"/>
          <a:ext cx="228600" cy="44767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2000"/>
            <a:buFont typeface="Arial"/>
            <a:buNone/>
          </a:pPr>
          <a:endParaRPr sz="2000" b="1" cap="none">
            <a:solidFill>
              <a:srgbClr val="E5B8B7"/>
            </a:solidFill>
          </a:endParaRPr>
        </a:p>
      </xdr:txBody>
    </xdr:sp>
    <xdr:clientData fLocksWithSheet="0"/>
  </xdr:oneCellAnchor>
  <xdr:oneCellAnchor>
    <xdr:from>
      <xdr:col>0</xdr:col>
      <xdr:colOff>3314700</xdr:colOff>
      <xdr:row>21</xdr:row>
      <xdr:rowOff>0</xdr:rowOff>
    </xdr:from>
    <xdr:ext cx="238125" cy="390525"/>
    <xdr:sp macro="" textlink="">
      <xdr:nvSpPr>
        <xdr:cNvPr id="30" name="Shape 11"/>
        <xdr:cNvSpPr/>
      </xdr:nvSpPr>
      <xdr:spPr>
        <a:xfrm>
          <a:off x="5231700" y="3589500"/>
          <a:ext cx="228600" cy="38100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0</xdr:col>
      <xdr:colOff>3314700</xdr:colOff>
      <xdr:row>21</xdr:row>
      <xdr:rowOff>0</xdr:rowOff>
    </xdr:from>
    <xdr:ext cx="238125" cy="390525"/>
    <xdr:sp macro="" textlink="">
      <xdr:nvSpPr>
        <xdr:cNvPr id="31" name="Shape 11"/>
        <xdr:cNvSpPr/>
      </xdr:nvSpPr>
      <xdr:spPr>
        <a:xfrm>
          <a:off x="5231700" y="3589500"/>
          <a:ext cx="228600" cy="38100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6</xdr:col>
      <xdr:colOff>285750</xdr:colOff>
      <xdr:row>21</xdr:row>
      <xdr:rowOff>0</xdr:rowOff>
    </xdr:from>
    <xdr:ext cx="238125" cy="457200"/>
    <xdr:sp macro="" textlink="">
      <xdr:nvSpPr>
        <xdr:cNvPr id="32" name="Shape 13"/>
        <xdr:cNvSpPr/>
      </xdr:nvSpPr>
      <xdr:spPr>
        <a:xfrm>
          <a:off x="5231700" y="3556163"/>
          <a:ext cx="228600" cy="44767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2000"/>
            <a:buFont typeface="Arial"/>
            <a:buNone/>
          </a:pPr>
          <a:endParaRPr sz="2000" b="1" cap="none">
            <a:solidFill>
              <a:srgbClr val="E5B8B7"/>
            </a:solidFill>
          </a:endParaRPr>
        </a:p>
      </xdr:txBody>
    </xdr:sp>
    <xdr:clientData fLocksWithSheet="0"/>
  </xdr:oneCellAnchor>
  <xdr:oneCellAnchor>
    <xdr:from>
      <xdr:col>0</xdr:col>
      <xdr:colOff>0</xdr:colOff>
      <xdr:row>0</xdr:row>
      <xdr:rowOff>0</xdr:rowOff>
    </xdr:from>
    <xdr:ext cx="8239125" cy="981075"/>
    <xdr:pic>
      <xdr:nvPicPr>
        <xdr:cNvPr id="33" name="image3.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38100</xdr:colOff>
      <xdr:row>41</xdr:row>
      <xdr:rowOff>57150</xdr:rowOff>
    </xdr:from>
    <xdr:ext cx="8277225" cy="895350"/>
    <xdr:pic>
      <xdr:nvPicPr>
        <xdr:cNvPr id="34" name="image1.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0</xdr:row>
      <xdr:rowOff>0</xdr:rowOff>
    </xdr:from>
    <xdr:ext cx="3714750" cy="466725"/>
    <xdr:sp macro="" textlink="">
      <xdr:nvSpPr>
        <xdr:cNvPr id="10" name="Shape 10"/>
        <xdr:cNvSpPr txBox="1"/>
      </xdr:nvSpPr>
      <xdr:spPr>
        <a:xfrm>
          <a:off x="3493388" y="3551400"/>
          <a:ext cx="3705225" cy="457200"/>
        </a:xfrm>
        <a:prstGeom prst="rect">
          <a:avLst/>
        </a:prstGeom>
        <a:noFill/>
        <a:ln>
          <a:noFill/>
        </a:ln>
      </xdr:spPr>
      <xdr:txBody>
        <a:bodyPr spcFirstLastPara="1" wrap="square" lIns="91425" tIns="91425" rIns="91425" bIns="91425" anchor="t" anchorCtr="0">
          <a:spAutoFit/>
        </a:bodyPr>
        <a:lstStyle/>
        <a:p>
          <a:pPr marL="0" lvl="0" indent="0" algn="ctr" rtl="0">
            <a:spcBef>
              <a:spcPts val="0"/>
            </a:spcBef>
            <a:spcAft>
              <a:spcPts val="0"/>
            </a:spcAft>
            <a:buSzPts val="1700"/>
            <a:buFont typeface="Arial"/>
            <a:buNone/>
          </a:pPr>
          <a:endParaRPr sz="1700">
            <a:solidFill>
              <a:srgbClr val="CC0000"/>
            </a:solidFill>
          </a:endParaRPr>
        </a:p>
      </xdr:txBody>
    </xdr:sp>
    <xdr:clientData fLocksWithSheet="0"/>
  </xdr:oneCellAnchor>
  <xdr:oneCellAnchor>
    <xdr:from>
      <xdr:col>1</xdr:col>
      <xdr:colOff>0</xdr:colOff>
      <xdr:row>0</xdr:row>
      <xdr:rowOff>57150</xdr:rowOff>
    </xdr:from>
    <xdr:ext cx="3714750" cy="466725"/>
    <xdr:sp macro="" textlink="">
      <xdr:nvSpPr>
        <xdr:cNvPr id="2" name="Shape 10"/>
        <xdr:cNvSpPr txBox="1"/>
      </xdr:nvSpPr>
      <xdr:spPr>
        <a:xfrm>
          <a:off x="3493388" y="3551400"/>
          <a:ext cx="3705225" cy="457200"/>
        </a:xfrm>
        <a:prstGeom prst="rect">
          <a:avLst/>
        </a:prstGeom>
        <a:noFill/>
        <a:ln>
          <a:noFill/>
        </a:ln>
      </xdr:spPr>
      <xdr:txBody>
        <a:bodyPr spcFirstLastPara="1" wrap="square" lIns="91425" tIns="91425" rIns="91425" bIns="91425" anchor="t" anchorCtr="0">
          <a:spAutoFit/>
        </a:bodyPr>
        <a:lstStyle/>
        <a:p>
          <a:pPr marL="0" lvl="0" indent="0" algn="ctr" rtl="0">
            <a:spcBef>
              <a:spcPts val="0"/>
            </a:spcBef>
            <a:spcAft>
              <a:spcPts val="0"/>
            </a:spcAft>
            <a:buSzPts val="1700"/>
            <a:buFont typeface="Arial"/>
            <a:buNone/>
          </a:pPr>
          <a:endParaRPr sz="1700">
            <a:solidFill>
              <a:srgbClr val="CC0000"/>
            </a:solidFill>
          </a:endParaRPr>
        </a:p>
      </xdr:txBody>
    </xdr:sp>
    <xdr:clientData fLocksWithSheet="0"/>
  </xdr:oneCellAnchor>
  <xdr:oneCellAnchor>
    <xdr:from>
      <xdr:col>0</xdr:col>
      <xdr:colOff>3314700</xdr:colOff>
      <xdr:row>1</xdr:row>
      <xdr:rowOff>0</xdr:rowOff>
    </xdr:from>
    <xdr:ext cx="238125" cy="390525"/>
    <xdr:sp macro="" textlink="">
      <xdr:nvSpPr>
        <xdr:cNvPr id="11" name="Shape 11"/>
        <xdr:cNvSpPr/>
      </xdr:nvSpPr>
      <xdr:spPr>
        <a:xfrm>
          <a:off x="5231700" y="3589500"/>
          <a:ext cx="228600" cy="38100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0</xdr:col>
      <xdr:colOff>3314700</xdr:colOff>
      <xdr:row>1</xdr:row>
      <xdr:rowOff>0</xdr:rowOff>
    </xdr:from>
    <xdr:ext cx="238125" cy="390525"/>
    <xdr:sp macro="" textlink="">
      <xdr:nvSpPr>
        <xdr:cNvPr id="3" name="Shape 11"/>
        <xdr:cNvSpPr/>
      </xdr:nvSpPr>
      <xdr:spPr>
        <a:xfrm>
          <a:off x="5231700" y="3589500"/>
          <a:ext cx="228600" cy="38100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1</xdr:col>
      <xdr:colOff>95250</xdr:colOff>
      <xdr:row>1</xdr:row>
      <xdr:rowOff>9525</xdr:rowOff>
    </xdr:from>
    <xdr:ext cx="238125" cy="390525"/>
    <xdr:sp macro="" textlink="">
      <xdr:nvSpPr>
        <xdr:cNvPr id="4" name="Shape 11"/>
        <xdr:cNvSpPr/>
      </xdr:nvSpPr>
      <xdr:spPr>
        <a:xfrm>
          <a:off x="5231700" y="3589500"/>
          <a:ext cx="228600" cy="38100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0</xdr:col>
      <xdr:colOff>3314700</xdr:colOff>
      <xdr:row>21</xdr:row>
      <xdr:rowOff>0</xdr:rowOff>
    </xdr:from>
    <xdr:ext cx="238125" cy="390525"/>
    <xdr:sp macro="" textlink="">
      <xdr:nvSpPr>
        <xdr:cNvPr id="5" name="Shape 11"/>
        <xdr:cNvSpPr/>
      </xdr:nvSpPr>
      <xdr:spPr>
        <a:xfrm>
          <a:off x="5231700" y="3589500"/>
          <a:ext cx="228600" cy="38100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6</xdr:col>
      <xdr:colOff>285750</xdr:colOff>
      <xdr:row>21</xdr:row>
      <xdr:rowOff>0</xdr:rowOff>
    </xdr:from>
    <xdr:ext cx="238125" cy="457200"/>
    <xdr:sp macro="" textlink="">
      <xdr:nvSpPr>
        <xdr:cNvPr id="12" name="Shape 12"/>
        <xdr:cNvSpPr/>
      </xdr:nvSpPr>
      <xdr:spPr>
        <a:xfrm>
          <a:off x="5231700" y="3556163"/>
          <a:ext cx="228600" cy="44767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2000"/>
            <a:buFont typeface="Arial"/>
            <a:buNone/>
          </a:pPr>
          <a:endParaRPr sz="2000" b="1" cap="none">
            <a:solidFill>
              <a:srgbClr val="E5B8B7"/>
            </a:solidFill>
          </a:endParaRPr>
        </a:p>
      </xdr:txBody>
    </xdr:sp>
    <xdr:clientData fLocksWithSheet="0"/>
  </xdr:oneCellAnchor>
  <xdr:oneCellAnchor>
    <xdr:from>
      <xdr:col>0</xdr:col>
      <xdr:colOff>3314700</xdr:colOff>
      <xdr:row>21</xdr:row>
      <xdr:rowOff>0</xdr:rowOff>
    </xdr:from>
    <xdr:ext cx="238125" cy="390525"/>
    <xdr:sp macro="" textlink="">
      <xdr:nvSpPr>
        <xdr:cNvPr id="6" name="Shape 11"/>
        <xdr:cNvSpPr/>
      </xdr:nvSpPr>
      <xdr:spPr>
        <a:xfrm>
          <a:off x="5231700" y="3589500"/>
          <a:ext cx="228600" cy="38100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0</xdr:col>
      <xdr:colOff>3314700</xdr:colOff>
      <xdr:row>21</xdr:row>
      <xdr:rowOff>0</xdr:rowOff>
    </xdr:from>
    <xdr:ext cx="238125" cy="390525"/>
    <xdr:sp macro="" textlink="">
      <xdr:nvSpPr>
        <xdr:cNvPr id="7" name="Shape 11"/>
        <xdr:cNvSpPr/>
      </xdr:nvSpPr>
      <xdr:spPr>
        <a:xfrm>
          <a:off x="5231700" y="3589500"/>
          <a:ext cx="228600" cy="38100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6</xdr:col>
      <xdr:colOff>285750</xdr:colOff>
      <xdr:row>21</xdr:row>
      <xdr:rowOff>0</xdr:rowOff>
    </xdr:from>
    <xdr:ext cx="238125" cy="457200"/>
    <xdr:sp macro="" textlink="">
      <xdr:nvSpPr>
        <xdr:cNvPr id="8" name="Shape 12"/>
        <xdr:cNvSpPr/>
      </xdr:nvSpPr>
      <xdr:spPr>
        <a:xfrm>
          <a:off x="5231700" y="3556163"/>
          <a:ext cx="228600" cy="44767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2000"/>
            <a:buFont typeface="Arial"/>
            <a:buNone/>
          </a:pPr>
          <a:endParaRPr sz="2000" b="1" cap="none">
            <a:solidFill>
              <a:srgbClr val="E5B8B7"/>
            </a:solidFill>
          </a:endParaRPr>
        </a:p>
      </xdr:txBody>
    </xdr:sp>
    <xdr:clientData fLocksWithSheet="0"/>
  </xdr:oneCellAnchor>
  <xdr:oneCellAnchor>
    <xdr:from>
      <xdr:col>0</xdr:col>
      <xdr:colOff>3314700</xdr:colOff>
      <xdr:row>21</xdr:row>
      <xdr:rowOff>0</xdr:rowOff>
    </xdr:from>
    <xdr:ext cx="238125" cy="390525"/>
    <xdr:sp macro="" textlink="">
      <xdr:nvSpPr>
        <xdr:cNvPr id="9" name="Shape 11"/>
        <xdr:cNvSpPr/>
      </xdr:nvSpPr>
      <xdr:spPr>
        <a:xfrm>
          <a:off x="5231700" y="3589500"/>
          <a:ext cx="228600" cy="38100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0</xdr:col>
      <xdr:colOff>3314700</xdr:colOff>
      <xdr:row>21</xdr:row>
      <xdr:rowOff>0</xdr:rowOff>
    </xdr:from>
    <xdr:ext cx="238125" cy="390525"/>
    <xdr:sp macro="" textlink="">
      <xdr:nvSpPr>
        <xdr:cNvPr id="13" name="Shape 11"/>
        <xdr:cNvSpPr/>
      </xdr:nvSpPr>
      <xdr:spPr>
        <a:xfrm>
          <a:off x="5231700" y="3589500"/>
          <a:ext cx="228600" cy="38100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1</xdr:col>
      <xdr:colOff>95250</xdr:colOff>
      <xdr:row>21</xdr:row>
      <xdr:rowOff>9525</xdr:rowOff>
    </xdr:from>
    <xdr:ext cx="238125" cy="390525"/>
    <xdr:sp macro="" textlink="">
      <xdr:nvSpPr>
        <xdr:cNvPr id="14" name="Shape 11"/>
        <xdr:cNvSpPr/>
      </xdr:nvSpPr>
      <xdr:spPr>
        <a:xfrm>
          <a:off x="5231700" y="3589500"/>
          <a:ext cx="228600" cy="38100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0</xdr:col>
      <xdr:colOff>0</xdr:colOff>
      <xdr:row>0</xdr:row>
      <xdr:rowOff>104775</xdr:rowOff>
    </xdr:from>
    <xdr:ext cx="8239125" cy="981075"/>
    <xdr:pic>
      <xdr:nvPicPr>
        <xdr:cNvPr id="15" name="image3.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19050</xdr:colOff>
      <xdr:row>40</xdr:row>
      <xdr:rowOff>57150</xdr:rowOff>
    </xdr:from>
    <xdr:ext cx="8201025" cy="885825"/>
    <xdr:pic>
      <xdr:nvPicPr>
        <xdr:cNvPr id="16" name="image1.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0</xdr:row>
      <xdr:rowOff>0</xdr:rowOff>
    </xdr:from>
    <xdr:ext cx="3714750" cy="466725"/>
    <xdr:sp macro="" textlink="">
      <xdr:nvSpPr>
        <xdr:cNvPr id="10" name="Shape 10"/>
        <xdr:cNvSpPr txBox="1"/>
      </xdr:nvSpPr>
      <xdr:spPr>
        <a:xfrm>
          <a:off x="3493388" y="3551400"/>
          <a:ext cx="3705225" cy="457200"/>
        </a:xfrm>
        <a:prstGeom prst="rect">
          <a:avLst/>
        </a:prstGeom>
        <a:noFill/>
        <a:ln>
          <a:noFill/>
        </a:ln>
      </xdr:spPr>
      <xdr:txBody>
        <a:bodyPr spcFirstLastPara="1" wrap="square" lIns="91425" tIns="91425" rIns="91425" bIns="91425" anchor="t" anchorCtr="0">
          <a:spAutoFit/>
        </a:bodyPr>
        <a:lstStyle/>
        <a:p>
          <a:pPr marL="0" lvl="0" indent="0" algn="ctr" rtl="0">
            <a:spcBef>
              <a:spcPts val="0"/>
            </a:spcBef>
            <a:spcAft>
              <a:spcPts val="0"/>
            </a:spcAft>
            <a:buSzPts val="1700"/>
            <a:buFont typeface="Arial"/>
            <a:buNone/>
          </a:pPr>
          <a:endParaRPr sz="1700">
            <a:solidFill>
              <a:srgbClr val="CC0000"/>
            </a:solidFill>
          </a:endParaRPr>
        </a:p>
      </xdr:txBody>
    </xdr:sp>
    <xdr:clientData fLocksWithSheet="0"/>
  </xdr:oneCellAnchor>
  <xdr:oneCellAnchor>
    <xdr:from>
      <xdr:col>1</xdr:col>
      <xdr:colOff>0</xdr:colOff>
      <xdr:row>0</xdr:row>
      <xdr:rowOff>57150</xdr:rowOff>
    </xdr:from>
    <xdr:ext cx="3714750" cy="466725"/>
    <xdr:sp macro="" textlink="">
      <xdr:nvSpPr>
        <xdr:cNvPr id="2" name="Shape 10"/>
        <xdr:cNvSpPr txBox="1"/>
      </xdr:nvSpPr>
      <xdr:spPr>
        <a:xfrm>
          <a:off x="3493388" y="3551400"/>
          <a:ext cx="3705225" cy="457200"/>
        </a:xfrm>
        <a:prstGeom prst="rect">
          <a:avLst/>
        </a:prstGeom>
        <a:noFill/>
        <a:ln>
          <a:noFill/>
        </a:ln>
      </xdr:spPr>
      <xdr:txBody>
        <a:bodyPr spcFirstLastPara="1" wrap="square" lIns="91425" tIns="91425" rIns="91425" bIns="91425" anchor="t" anchorCtr="0">
          <a:spAutoFit/>
        </a:bodyPr>
        <a:lstStyle/>
        <a:p>
          <a:pPr marL="0" lvl="0" indent="0" algn="ctr" rtl="0">
            <a:spcBef>
              <a:spcPts val="0"/>
            </a:spcBef>
            <a:spcAft>
              <a:spcPts val="0"/>
            </a:spcAft>
            <a:buSzPts val="1700"/>
            <a:buFont typeface="Arial"/>
            <a:buNone/>
          </a:pPr>
          <a:endParaRPr sz="1700">
            <a:solidFill>
              <a:srgbClr val="CC0000"/>
            </a:solidFill>
          </a:endParaRPr>
        </a:p>
      </xdr:txBody>
    </xdr:sp>
    <xdr:clientData fLocksWithSheet="0"/>
  </xdr:oneCellAnchor>
  <xdr:oneCellAnchor>
    <xdr:from>
      <xdr:col>0</xdr:col>
      <xdr:colOff>3314700</xdr:colOff>
      <xdr:row>1</xdr:row>
      <xdr:rowOff>0</xdr:rowOff>
    </xdr:from>
    <xdr:ext cx="238125" cy="390525"/>
    <xdr:sp macro="" textlink="">
      <xdr:nvSpPr>
        <xdr:cNvPr id="11" name="Shape 11"/>
        <xdr:cNvSpPr/>
      </xdr:nvSpPr>
      <xdr:spPr>
        <a:xfrm>
          <a:off x="5231700" y="3589500"/>
          <a:ext cx="228600" cy="38100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6</xdr:col>
      <xdr:colOff>285750</xdr:colOff>
      <xdr:row>1</xdr:row>
      <xdr:rowOff>0</xdr:rowOff>
    </xdr:from>
    <xdr:ext cx="238125" cy="457200"/>
    <xdr:sp macro="" textlink="">
      <xdr:nvSpPr>
        <xdr:cNvPr id="12" name="Shape 12"/>
        <xdr:cNvSpPr/>
      </xdr:nvSpPr>
      <xdr:spPr>
        <a:xfrm>
          <a:off x="5231700" y="3556163"/>
          <a:ext cx="228600" cy="44767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2000"/>
            <a:buFont typeface="Arial"/>
            <a:buNone/>
          </a:pPr>
          <a:endParaRPr sz="2000" b="1" cap="none">
            <a:solidFill>
              <a:srgbClr val="E5B8B7"/>
            </a:solidFill>
          </a:endParaRPr>
        </a:p>
      </xdr:txBody>
    </xdr:sp>
    <xdr:clientData fLocksWithSheet="0"/>
  </xdr:oneCellAnchor>
  <xdr:oneCellAnchor>
    <xdr:from>
      <xdr:col>0</xdr:col>
      <xdr:colOff>3314700</xdr:colOff>
      <xdr:row>1</xdr:row>
      <xdr:rowOff>0</xdr:rowOff>
    </xdr:from>
    <xdr:ext cx="238125" cy="390525"/>
    <xdr:sp macro="" textlink="">
      <xdr:nvSpPr>
        <xdr:cNvPr id="3" name="Shape 11"/>
        <xdr:cNvSpPr/>
      </xdr:nvSpPr>
      <xdr:spPr>
        <a:xfrm>
          <a:off x="5231700" y="3589500"/>
          <a:ext cx="228600" cy="38100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1</xdr:col>
      <xdr:colOff>95250</xdr:colOff>
      <xdr:row>1</xdr:row>
      <xdr:rowOff>0</xdr:rowOff>
    </xdr:from>
    <xdr:ext cx="238125" cy="390525"/>
    <xdr:sp macro="" textlink="">
      <xdr:nvSpPr>
        <xdr:cNvPr id="4" name="Shape 11"/>
        <xdr:cNvSpPr/>
      </xdr:nvSpPr>
      <xdr:spPr>
        <a:xfrm>
          <a:off x="5231700" y="3589500"/>
          <a:ext cx="228600" cy="38100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6</xdr:col>
      <xdr:colOff>285750</xdr:colOff>
      <xdr:row>1</xdr:row>
      <xdr:rowOff>0</xdr:rowOff>
    </xdr:from>
    <xdr:ext cx="238125" cy="457200"/>
    <xdr:sp macro="" textlink="">
      <xdr:nvSpPr>
        <xdr:cNvPr id="5" name="Shape 12"/>
        <xdr:cNvSpPr/>
      </xdr:nvSpPr>
      <xdr:spPr>
        <a:xfrm>
          <a:off x="5231700" y="3556163"/>
          <a:ext cx="228600" cy="44767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2000"/>
            <a:buFont typeface="Arial"/>
            <a:buNone/>
          </a:pPr>
          <a:endParaRPr sz="2000" b="1" cap="none">
            <a:solidFill>
              <a:srgbClr val="E5B8B7"/>
            </a:solidFill>
          </a:endParaRPr>
        </a:p>
      </xdr:txBody>
    </xdr:sp>
    <xdr:clientData fLocksWithSheet="0"/>
  </xdr:oneCellAnchor>
  <xdr:oneCellAnchor>
    <xdr:from>
      <xdr:col>0</xdr:col>
      <xdr:colOff>3314700</xdr:colOff>
      <xdr:row>1</xdr:row>
      <xdr:rowOff>0</xdr:rowOff>
    </xdr:from>
    <xdr:ext cx="238125" cy="390525"/>
    <xdr:sp macro="" textlink="">
      <xdr:nvSpPr>
        <xdr:cNvPr id="6" name="Shape 11"/>
        <xdr:cNvSpPr/>
      </xdr:nvSpPr>
      <xdr:spPr>
        <a:xfrm>
          <a:off x="5231700" y="3589500"/>
          <a:ext cx="228600" cy="38100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6</xdr:col>
      <xdr:colOff>285750</xdr:colOff>
      <xdr:row>1</xdr:row>
      <xdr:rowOff>0</xdr:rowOff>
    </xdr:from>
    <xdr:ext cx="238125" cy="457200"/>
    <xdr:sp macro="" textlink="">
      <xdr:nvSpPr>
        <xdr:cNvPr id="7" name="Shape 12"/>
        <xdr:cNvSpPr/>
      </xdr:nvSpPr>
      <xdr:spPr>
        <a:xfrm>
          <a:off x="5231700" y="3556163"/>
          <a:ext cx="228600" cy="44767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2000"/>
            <a:buFont typeface="Arial"/>
            <a:buNone/>
          </a:pPr>
          <a:endParaRPr sz="2000" b="1" cap="none">
            <a:solidFill>
              <a:srgbClr val="E5B8B7"/>
            </a:solidFill>
          </a:endParaRPr>
        </a:p>
      </xdr:txBody>
    </xdr:sp>
    <xdr:clientData fLocksWithSheet="0"/>
  </xdr:oneCellAnchor>
  <xdr:oneCellAnchor>
    <xdr:from>
      <xdr:col>0</xdr:col>
      <xdr:colOff>3314700</xdr:colOff>
      <xdr:row>1</xdr:row>
      <xdr:rowOff>0</xdr:rowOff>
    </xdr:from>
    <xdr:ext cx="238125" cy="390525"/>
    <xdr:sp macro="" textlink="">
      <xdr:nvSpPr>
        <xdr:cNvPr id="8" name="Shape 11"/>
        <xdr:cNvSpPr/>
      </xdr:nvSpPr>
      <xdr:spPr>
        <a:xfrm>
          <a:off x="5231700" y="3589500"/>
          <a:ext cx="228600" cy="38100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6</xdr:col>
      <xdr:colOff>285750</xdr:colOff>
      <xdr:row>1</xdr:row>
      <xdr:rowOff>0</xdr:rowOff>
    </xdr:from>
    <xdr:ext cx="238125" cy="457200"/>
    <xdr:sp macro="" textlink="">
      <xdr:nvSpPr>
        <xdr:cNvPr id="9" name="Shape 12"/>
        <xdr:cNvSpPr/>
      </xdr:nvSpPr>
      <xdr:spPr>
        <a:xfrm>
          <a:off x="5231700" y="3556163"/>
          <a:ext cx="228600" cy="44767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2000"/>
            <a:buFont typeface="Arial"/>
            <a:buNone/>
          </a:pPr>
          <a:endParaRPr sz="2000" b="1" cap="none">
            <a:solidFill>
              <a:srgbClr val="E5B8B7"/>
            </a:solidFill>
          </a:endParaRPr>
        </a:p>
      </xdr:txBody>
    </xdr:sp>
    <xdr:clientData fLocksWithSheet="0"/>
  </xdr:oneCellAnchor>
  <xdr:oneCellAnchor>
    <xdr:from>
      <xdr:col>0</xdr:col>
      <xdr:colOff>0</xdr:colOff>
      <xdr:row>0</xdr:row>
      <xdr:rowOff>66675</xdr:rowOff>
    </xdr:from>
    <xdr:ext cx="8658225" cy="876300"/>
    <xdr:pic>
      <xdr:nvPicPr>
        <xdr:cNvPr id="13" name="image3.pn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47625</xdr:colOff>
      <xdr:row>16</xdr:row>
      <xdr:rowOff>28575</xdr:rowOff>
    </xdr:from>
    <xdr:ext cx="8658225" cy="790575"/>
    <xdr:pic>
      <xdr:nvPicPr>
        <xdr:cNvPr id="14" name="image1.png" title="Imagen"/>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showGridLines="0" workbookViewId="0">
      <selection activeCell="A4" sqref="A4"/>
    </sheetView>
  </sheetViews>
  <sheetFormatPr baseColWidth="10" defaultColWidth="14.42578125" defaultRowHeight="15" customHeight="1"/>
  <cols>
    <col min="1" max="1" width="144" style="488" customWidth="1"/>
  </cols>
  <sheetData>
    <row r="1" spans="1:1" ht="109.5" customHeight="1">
      <c r="A1" s="476" t="s">
        <v>0</v>
      </c>
    </row>
    <row r="2" spans="1:1" ht="78.75">
      <c r="A2" s="476" t="s">
        <v>1</v>
      </c>
    </row>
    <row r="3" spans="1:1" ht="78.75">
      <c r="A3" s="1" t="s">
        <v>2</v>
      </c>
    </row>
    <row r="4" spans="1:1" ht="47.25">
      <c r="A4" s="477" t="s">
        <v>3</v>
      </c>
    </row>
    <row r="5" spans="1:1" ht="15.75">
      <c r="A5" s="482" t="s">
        <v>4</v>
      </c>
    </row>
    <row r="6" spans="1:1" ht="15.75">
      <c r="A6" s="483" t="s">
        <v>5</v>
      </c>
    </row>
    <row r="7" spans="1:1" ht="15.75">
      <c r="A7" s="483" t="s">
        <v>6</v>
      </c>
    </row>
    <row r="8" spans="1:1" ht="15.75">
      <c r="A8" s="483" t="s">
        <v>7</v>
      </c>
    </row>
    <row r="9" spans="1:1" ht="15.75">
      <c r="A9" s="484" t="s">
        <v>8</v>
      </c>
    </row>
    <row r="10" spans="1:1" ht="15.75">
      <c r="A10" s="485" t="s">
        <v>9</v>
      </c>
    </row>
    <row r="11" spans="1:1" ht="15.75">
      <c r="A11" s="482" t="s">
        <v>10</v>
      </c>
    </row>
    <row r="12" spans="1:1" ht="15.75">
      <c r="A12" s="483" t="s">
        <v>11</v>
      </c>
    </row>
    <row r="13" spans="1:1" ht="15.75">
      <c r="A13" s="483" t="s">
        <v>12</v>
      </c>
    </row>
    <row r="14" spans="1:1" ht="15.75">
      <c r="A14" s="483" t="s">
        <v>13</v>
      </c>
    </row>
    <row r="15" spans="1:1" ht="15.75">
      <c r="A15" s="484" t="s">
        <v>14</v>
      </c>
    </row>
    <row r="16" spans="1:1" ht="15.75">
      <c r="A16" s="485" t="s">
        <v>15</v>
      </c>
    </row>
    <row r="17" spans="1:1" ht="31.5">
      <c r="A17" s="478" t="s">
        <v>16</v>
      </c>
    </row>
    <row r="18" spans="1:1" ht="78.75">
      <c r="A18" s="479" t="s">
        <v>17</v>
      </c>
    </row>
    <row r="19" spans="1:1" ht="157.5">
      <c r="A19" s="480" t="s">
        <v>18</v>
      </c>
    </row>
    <row r="20" spans="1:1" ht="63">
      <c r="A20" s="481" t="s">
        <v>19</v>
      </c>
    </row>
    <row r="21" spans="1:1" ht="15.75" customHeight="1">
      <c r="A21" s="347"/>
    </row>
    <row r="22" spans="1:1" ht="15.75" customHeight="1">
      <c r="A22" s="486"/>
    </row>
    <row r="23" spans="1:1" ht="15.75" customHeight="1">
      <c r="A23" s="486"/>
    </row>
    <row r="24" spans="1:1" ht="15.75" customHeight="1">
      <c r="A24" s="486"/>
    </row>
    <row r="25" spans="1:1" ht="15.75" customHeight="1">
      <c r="A25" s="486"/>
    </row>
    <row r="26" spans="1:1" ht="15.75" customHeight="1">
      <c r="A26" s="487"/>
    </row>
  </sheetData>
  <sheetProtection algorithmName="SHA-512" hashValue="DIKYjRXWvfv705tsLcc8S1cJk8FBzUCvuV5B5LX+MX8co7YXSonNw6vTkSnDzj5iMwpjtQksPJAO6PZrh9lCSQ==" saltValue="YFWSfFimDtLvdlcX4EoN5w==" spinCount="100000" sheet="1" objects="1" scenarios="1"/>
  <mergeCells count="1">
    <mergeCell ref="A21:A26"/>
  </mergeCells>
  <pageMargins left="0.7" right="0.7" top="0.75" bottom="0.75" header="0" footer="0"/>
  <pageSetup orientation="landscape"/>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W1031"/>
  <sheetViews>
    <sheetView showGridLines="0" workbookViewId="0">
      <selection sqref="A1:O1"/>
    </sheetView>
  </sheetViews>
  <sheetFormatPr baseColWidth="10" defaultColWidth="14.42578125" defaultRowHeight="15" customHeight="1"/>
  <cols>
    <col min="1" max="1" width="34.42578125" customWidth="1"/>
    <col min="2" max="2" width="38.28515625" customWidth="1"/>
    <col min="3" max="15" width="7" customWidth="1"/>
  </cols>
  <sheetData>
    <row r="1" spans="1:23" ht="115.5" customHeight="1">
      <c r="A1" s="451" t="s">
        <v>0</v>
      </c>
      <c r="B1" s="452"/>
      <c r="C1" s="452"/>
      <c r="D1" s="452"/>
      <c r="E1" s="452"/>
      <c r="F1" s="452"/>
      <c r="G1" s="452"/>
      <c r="H1" s="452"/>
      <c r="I1" s="452"/>
      <c r="J1" s="452"/>
      <c r="K1" s="452"/>
      <c r="L1" s="452"/>
      <c r="M1" s="452"/>
      <c r="N1" s="452"/>
      <c r="O1" s="453"/>
      <c r="P1" s="224"/>
      <c r="Q1" s="224"/>
      <c r="R1" s="224"/>
      <c r="S1" s="225"/>
      <c r="T1" s="225"/>
      <c r="U1" s="225"/>
      <c r="V1" s="225"/>
      <c r="W1" s="225"/>
    </row>
    <row r="2" spans="1:23" ht="20.25" customHeight="1">
      <c r="A2" s="454" t="s">
        <v>226</v>
      </c>
      <c r="B2" s="452"/>
      <c r="C2" s="452"/>
      <c r="D2" s="452"/>
      <c r="E2" s="452"/>
      <c r="F2" s="452"/>
      <c r="G2" s="452"/>
      <c r="H2" s="452"/>
      <c r="I2" s="452"/>
      <c r="J2" s="452"/>
      <c r="K2" s="452"/>
      <c r="L2" s="452"/>
      <c r="M2" s="452"/>
      <c r="N2" s="452"/>
      <c r="O2" s="453"/>
      <c r="P2" s="224"/>
      <c r="Q2" s="224"/>
      <c r="R2" s="224"/>
      <c r="S2" s="225"/>
      <c r="T2" s="225"/>
      <c r="U2" s="225"/>
      <c r="V2" s="225"/>
      <c r="W2" s="225"/>
    </row>
    <row r="3" spans="1:23" ht="15.75">
      <c r="A3" s="226"/>
      <c r="B3" s="227"/>
      <c r="C3" s="455" t="s">
        <v>182</v>
      </c>
      <c r="D3" s="456"/>
      <c r="E3" s="456"/>
      <c r="F3" s="456"/>
      <c r="G3" s="456"/>
      <c r="H3" s="456"/>
      <c r="I3" s="456"/>
      <c r="J3" s="456"/>
      <c r="K3" s="456"/>
      <c r="L3" s="457"/>
      <c r="M3" s="228"/>
      <c r="N3" s="228"/>
      <c r="O3" s="229" t="s">
        <v>227</v>
      </c>
    </row>
    <row r="4" spans="1:23" ht="15.75">
      <c r="A4" s="230" t="s">
        <v>183</v>
      </c>
      <c r="B4" s="231" t="s">
        <v>184</v>
      </c>
      <c r="C4" s="232">
        <v>1</v>
      </c>
      <c r="D4" s="232">
        <v>2</v>
      </c>
      <c r="E4" s="232">
        <v>3</v>
      </c>
      <c r="F4" s="232">
        <v>4</v>
      </c>
      <c r="G4" s="232">
        <v>5</v>
      </c>
      <c r="H4" s="232">
        <v>6</v>
      </c>
      <c r="I4" s="232">
        <v>7</v>
      </c>
      <c r="J4" s="232">
        <v>8</v>
      </c>
      <c r="K4" s="232">
        <v>9</v>
      </c>
      <c r="L4" s="232">
        <v>10</v>
      </c>
      <c r="M4" s="233" t="s">
        <v>185</v>
      </c>
      <c r="N4" s="233" t="s">
        <v>186</v>
      </c>
      <c r="O4" s="234" t="s">
        <v>228</v>
      </c>
    </row>
    <row r="5" spans="1:23" ht="15.75">
      <c r="A5" s="166" t="s">
        <v>43</v>
      </c>
      <c r="B5" s="167" t="s">
        <v>229</v>
      </c>
      <c r="C5" s="164">
        <v>4</v>
      </c>
      <c r="D5" s="164">
        <v>2</v>
      </c>
      <c r="E5" s="235">
        <v>1</v>
      </c>
      <c r="F5" s="164">
        <v>1</v>
      </c>
      <c r="G5" s="165"/>
      <c r="H5" s="164">
        <v>3</v>
      </c>
      <c r="I5" s="165"/>
      <c r="J5" s="165"/>
      <c r="K5" s="165"/>
      <c r="L5" s="165"/>
      <c r="M5" s="236">
        <f t="shared" ref="M5:M42" si="0">C5+D5+E5+F5+G5+H5+I5+J5+K5+L5</f>
        <v>11</v>
      </c>
      <c r="N5" s="168">
        <v>5</v>
      </c>
      <c r="O5" s="237">
        <f t="shared" ref="O5:O42" si="1">M5/N5</f>
        <v>2.2000000000000002</v>
      </c>
    </row>
    <row r="6" spans="1:23" ht="15.75">
      <c r="A6" s="166" t="s">
        <v>32</v>
      </c>
      <c r="B6" s="170" t="s">
        <v>230</v>
      </c>
      <c r="C6" s="172">
        <v>2</v>
      </c>
      <c r="D6" s="172">
        <v>4</v>
      </c>
      <c r="E6" s="171"/>
      <c r="F6" s="172">
        <v>3</v>
      </c>
      <c r="G6" s="171"/>
      <c r="H6" s="172">
        <v>1</v>
      </c>
      <c r="I6" s="171"/>
      <c r="J6" s="171"/>
      <c r="K6" s="171"/>
      <c r="L6" s="171"/>
      <c r="M6" s="173">
        <f t="shared" si="0"/>
        <v>10</v>
      </c>
      <c r="N6" s="173">
        <v>5</v>
      </c>
      <c r="O6" s="238">
        <f t="shared" si="1"/>
        <v>2</v>
      </c>
    </row>
    <row r="7" spans="1:23" ht="15.75">
      <c r="A7" s="166" t="s">
        <v>42</v>
      </c>
      <c r="B7" s="167" t="s">
        <v>231</v>
      </c>
      <c r="C7" s="164">
        <v>2</v>
      </c>
      <c r="D7" s="165"/>
      <c r="E7" s="164">
        <v>2</v>
      </c>
      <c r="F7" s="164"/>
      <c r="G7" s="164">
        <v>5</v>
      </c>
      <c r="H7" s="165"/>
      <c r="I7" s="165"/>
      <c r="J7" s="165"/>
      <c r="K7" s="165"/>
      <c r="L7" s="165"/>
      <c r="M7" s="173">
        <f t="shared" si="0"/>
        <v>9</v>
      </c>
      <c r="N7" s="173">
        <v>5</v>
      </c>
      <c r="O7" s="238">
        <f t="shared" si="1"/>
        <v>1.8</v>
      </c>
    </row>
    <row r="8" spans="1:23" ht="15.75">
      <c r="A8" s="166" t="s">
        <v>222</v>
      </c>
      <c r="B8" s="167" t="s">
        <v>232</v>
      </c>
      <c r="C8" s="165"/>
      <c r="D8" s="164">
        <v>3</v>
      </c>
      <c r="E8" s="239"/>
      <c r="F8" s="165"/>
      <c r="G8" s="164">
        <v>5</v>
      </c>
      <c r="H8" s="165"/>
      <c r="I8" s="165"/>
      <c r="J8" s="165"/>
      <c r="K8" s="165"/>
      <c r="L8" s="165"/>
      <c r="M8" s="173">
        <f t="shared" si="0"/>
        <v>8</v>
      </c>
      <c r="N8" s="173">
        <v>5</v>
      </c>
      <c r="O8" s="238">
        <f t="shared" si="1"/>
        <v>1.6</v>
      </c>
    </row>
    <row r="9" spans="1:23" ht="15.75">
      <c r="A9" s="166" t="s">
        <v>55</v>
      </c>
      <c r="B9" s="167" t="s">
        <v>233</v>
      </c>
      <c r="C9" s="165"/>
      <c r="D9" s="164"/>
      <c r="E9" s="235">
        <v>5</v>
      </c>
      <c r="F9" s="164">
        <v>2</v>
      </c>
      <c r="G9" s="164"/>
      <c r="H9" s="165"/>
      <c r="I9" s="165"/>
      <c r="J9" s="165"/>
      <c r="K9" s="165"/>
      <c r="L9" s="165"/>
      <c r="M9" s="173">
        <f t="shared" si="0"/>
        <v>7</v>
      </c>
      <c r="N9" s="173">
        <v>5</v>
      </c>
      <c r="O9" s="238">
        <f t="shared" si="1"/>
        <v>1.4</v>
      </c>
    </row>
    <row r="10" spans="1:23" ht="15.75">
      <c r="A10" s="166" t="s">
        <v>43</v>
      </c>
      <c r="B10" s="167" t="s">
        <v>234</v>
      </c>
      <c r="C10" s="164">
        <v>1</v>
      </c>
      <c r="D10" s="164">
        <v>4</v>
      </c>
      <c r="E10" s="164">
        <v>1</v>
      </c>
      <c r="F10" s="165"/>
      <c r="G10" s="165"/>
      <c r="H10" s="164">
        <v>1</v>
      </c>
      <c r="I10" s="165"/>
      <c r="J10" s="165"/>
      <c r="K10" s="165"/>
      <c r="L10" s="165"/>
      <c r="M10" s="173">
        <f t="shared" si="0"/>
        <v>7</v>
      </c>
      <c r="N10" s="173">
        <v>5</v>
      </c>
      <c r="O10" s="238">
        <f t="shared" si="1"/>
        <v>1.4</v>
      </c>
    </row>
    <row r="11" spans="1:23" ht="15.75">
      <c r="A11" s="166" t="s">
        <v>32</v>
      </c>
      <c r="B11" s="167" t="s">
        <v>235</v>
      </c>
      <c r="C11" s="164">
        <v>4</v>
      </c>
      <c r="D11" s="165"/>
      <c r="E11" s="240"/>
      <c r="F11" s="165"/>
      <c r="G11" s="164">
        <v>1</v>
      </c>
      <c r="H11" s="164">
        <v>1</v>
      </c>
      <c r="I11" s="165"/>
      <c r="J11" s="165"/>
      <c r="K11" s="165"/>
      <c r="L11" s="165"/>
      <c r="M11" s="173">
        <f t="shared" si="0"/>
        <v>6</v>
      </c>
      <c r="N11" s="173">
        <v>5</v>
      </c>
      <c r="O11" s="238">
        <f t="shared" si="1"/>
        <v>1.2</v>
      </c>
    </row>
    <row r="12" spans="1:23" ht="15.75">
      <c r="A12" s="166" t="s">
        <v>32</v>
      </c>
      <c r="B12" s="167" t="s">
        <v>236</v>
      </c>
      <c r="C12" s="164">
        <v>2</v>
      </c>
      <c r="D12" s="164">
        <v>1</v>
      </c>
      <c r="E12" s="239"/>
      <c r="F12" s="164">
        <v>1</v>
      </c>
      <c r="G12" s="164">
        <v>1</v>
      </c>
      <c r="H12" s="165"/>
      <c r="I12" s="165"/>
      <c r="J12" s="165"/>
      <c r="K12" s="165"/>
      <c r="L12" s="165"/>
      <c r="M12" s="173">
        <f t="shared" si="0"/>
        <v>5</v>
      </c>
      <c r="N12" s="173">
        <v>5</v>
      </c>
      <c r="O12" s="238">
        <f t="shared" si="1"/>
        <v>1</v>
      </c>
    </row>
    <row r="13" spans="1:23" ht="15.75">
      <c r="A13" s="166" t="s">
        <v>32</v>
      </c>
      <c r="B13" s="167" t="s">
        <v>189</v>
      </c>
      <c r="C13" s="164">
        <v>2</v>
      </c>
      <c r="D13" s="164">
        <v>1</v>
      </c>
      <c r="E13" s="239"/>
      <c r="F13" s="164">
        <v>2</v>
      </c>
      <c r="G13" s="165"/>
      <c r="H13" s="165"/>
      <c r="I13" s="165"/>
      <c r="J13" s="165"/>
      <c r="K13" s="165"/>
      <c r="L13" s="165"/>
      <c r="M13" s="173">
        <f t="shared" si="0"/>
        <v>5</v>
      </c>
      <c r="N13" s="173">
        <v>5</v>
      </c>
      <c r="O13" s="238">
        <f t="shared" si="1"/>
        <v>1</v>
      </c>
    </row>
    <row r="14" spans="1:23" ht="15.75">
      <c r="A14" s="166" t="s">
        <v>207</v>
      </c>
      <c r="B14" s="175" t="s">
        <v>237</v>
      </c>
      <c r="C14" s="168"/>
      <c r="D14" s="176">
        <v>1</v>
      </c>
      <c r="E14" s="241">
        <v>4</v>
      </c>
      <c r="F14" s="168"/>
      <c r="G14" s="239"/>
      <c r="H14" s="239"/>
      <c r="I14" s="239"/>
      <c r="J14" s="239"/>
      <c r="K14" s="239"/>
      <c r="L14" s="239"/>
      <c r="M14" s="173">
        <f t="shared" si="0"/>
        <v>5</v>
      </c>
      <c r="N14" s="173">
        <v>5</v>
      </c>
      <c r="O14" s="238">
        <f t="shared" si="1"/>
        <v>1</v>
      </c>
    </row>
    <row r="15" spans="1:23" ht="15.75">
      <c r="A15" s="166" t="s">
        <v>32</v>
      </c>
      <c r="B15" s="167" t="s">
        <v>238</v>
      </c>
      <c r="C15" s="164">
        <v>2</v>
      </c>
      <c r="D15" s="165"/>
      <c r="E15" s="171"/>
      <c r="F15" s="165"/>
      <c r="G15" s="164">
        <v>2</v>
      </c>
      <c r="H15" s="165"/>
      <c r="I15" s="165"/>
      <c r="J15" s="165"/>
      <c r="K15" s="165"/>
      <c r="L15" s="165"/>
      <c r="M15" s="173">
        <f t="shared" si="0"/>
        <v>4</v>
      </c>
      <c r="N15" s="173">
        <v>5</v>
      </c>
      <c r="O15" s="238">
        <f t="shared" si="1"/>
        <v>0.8</v>
      </c>
    </row>
    <row r="16" spans="1:23" ht="15.75">
      <c r="A16" s="166" t="s">
        <v>55</v>
      </c>
      <c r="B16" s="167" t="s">
        <v>239</v>
      </c>
      <c r="C16" s="165"/>
      <c r="D16" s="164">
        <v>2</v>
      </c>
      <c r="E16" s="242">
        <v>1</v>
      </c>
      <c r="F16" s="165"/>
      <c r="G16" s="165"/>
      <c r="H16" s="165"/>
      <c r="I16" s="165"/>
      <c r="J16" s="165"/>
      <c r="K16" s="165"/>
      <c r="L16" s="165"/>
      <c r="M16" s="173">
        <f t="shared" si="0"/>
        <v>3</v>
      </c>
      <c r="N16" s="173">
        <v>5</v>
      </c>
      <c r="O16" s="238">
        <f t="shared" si="1"/>
        <v>0.6</v>
      </c>
    </row>
    <row r="17" spans="1:15" ht="15.75">
      <c r="A17" s="166" t="s">
        <v>55</v>
      </c>
      <c r="B17" s="175" t="s">
        <v>240</v>
      </c>
      <c r="C17" s="176">
        <v>1</v>
      </c>
      <c r="D17" s="176">
        <v>1</v>
      </c>
      <c r="E17" s="168"/>
      <c r="F17" s="176">
        <v>1</v>
      </c>
      <c r="G17" s="239"/>
      <c r="H17" s="239"/>
      <c r="I17" s="239"/>
      <c r="J17" s="239"/>
      <c r="K17" s="239"/>
      <c r="L17" s="239"/>
      <c r="M17" s="173">
        <f t="shared" si="0"/>
        <v>3</v>
      </c>
      <c r="N17" s="173">
        <v>5</v>
      </c>
      <c r="O17" s="238">
        <f t="shared" si="1"/>
        <v>0.6</v>
      </c>
    </row>
    <row r="18" spans="1:15" ht="15.75">
      <c r="A18" s="166" t="s">
        <v>241</v>
      </c>
      <c r="B18" s="167" t="s">
        <v>242</v>
      </c>
      <c r="C18" s="165"/>
      <c r="D18" s="164">
        <v>1</v>
      </c>
      <c r="E18" s="239"/>
      <c r="F18" s="165"/>
      <c r="G18" s="164">
        <v>2</v>
      </c>
      <c r="H18" s="165"/>
      <c r="I18" s="165"/>
      <c r="J18" s="165"/>
      <c r="K18" s="165"/>
      <c r="L18" s="165"/>
      <c r="M18" s="173">
        <f t="shared" si="0"/>
        <v>3</v>
      </c>
      <c r="N18" s="173">
        <v>5</v>
      </c>
      <c r="O18" s="238">
        <f t="shared" si="1"/>
        <v>0.6</v>
      </c>
    </row>
    <row r="19" spans="1:15" ht="15.75">
      <c r="A19" s="166" t="s">
        <v>241</v>
      </c>
      <c r="B19" s="167" t="s">
        <v>243</v>
      </c>
      <c r="C19" s="165"/>
      <c r="D19" s="164">
        <v>1</v>
      </c>
      <c r="E19" s="239"/>
      <c r="F19" s="164">
        <v>1</v>
      </c>
      <c r="G19" s="164">
        <v>1</v>
      </c>
      <c r="H19" s="165"/>
      <c r="I19" s="165"/>
      <c r="J19" s="165"/>
      <c r="K19" s="165"/>
      <c r="L19" s="165"/>
      <c r="M19" s="173">
        <f t="shared" si="0"/>
        <v>3</v>
      </c>
      <c r="N19" s="173">
        <v>5</v>
      </c>
      <c r="O19" s="238">
        <f t="shared" si="1"/>
        <v>0.6</v>
      </c>
    </row>
    <row r="20" spans="1:15" ht="15.75">
      <c r="A20" s="166" t="s">
        <v>224</v>
      </c>
      <c r="B20" s="167" t="s">
        <v>244</v>
      </c>
      <c r="C20" s="164">
        <v>1</v>
      </c>
      <c r="D20" s="164"/>
      <c r="E20" s="165"/>
      <c r="F20" s="164">
        <v>1</v>
      </c>
      <c r="G20" s="164">
        <v>1</v>
      </c>
      <c r="H20" s="165"/>
      <c r="I20" s="165"/>
      <c r="J20" s="165"/>
      <c r="K20" s="165"/>
      <c r="L20" s="165"/>
      <c r="M20" s="173">
        <f t="shared" si="0"/>
        <v>3</v>
      </c>
      <c r="N20" s="173">
        <v>5</v>
      </c>
      <c r="O20" s="238">
        <f t="shared" si="1"/>
        <v>0.6</v>
      </c>
    </row>
    <row r="21" spans="1:15" ht="15.75">
      <c r="A21" s="166" t="s">
        <v>43</v>
      </c>
      <c r="B21" s="170" t="s">
        <v>245</v>
      </c>
      <c r="C21" s="172">
        <v>1</v>
      </c>
      <c r="D21" s="172">
        <v>1</v>
      </c>
      <c r="E21" s="171"/>
      <c r="F21" s="172">
        <v>1</v>
      </c>
      <c r="G21" s="171"/>
      <c r="H21" s="171"/>
      <c r="I21" s="171"/>
      <c r="J21" s="171"/>
      <c r="K21" s="171"/>
      <c r="L21" s="171"/>
      <c r="M21" s="173">
        <f t="shared" si="0"/>
        <v>3</v>
      </c>
      <c r="N21" s="173">
        <v>5</v>
      </c>
      <c r="O21" s="238">
        <f t="shared" si="1"/>
        <v>0.6</v>
      </c>
    </row>
    <row r="22" spans="1:15" ht="15.75">
      <c r="A22" s="166" t="s">
        <v>43</v>
      </c>
      <c r="B22" s="175" t="s">
        <v>246</v>
      </c>
      <c r="C22" s="168"/>
      <c r="D22" s="176"/>
      <c r="E22" s="241"/>
      <c r="F22" s="176">
        <v>3</v>
      </c>
      <c r="G22" s="239"/>
      <c r="H22" s="239"/>
      <c r="I22" s="239"/>
      <c r="J22" s="239"/>
      <c r="K22" s="239"/>
      <c r="L22" s="239"/>
      <c r="M22" s="173">
        <f t="shared" si="0"/>
        <v>3</v>
      </c>
      <c r="N22" s="173">
        <v>5</v>
      </c>
      <c r="O22" s="238">
        <f t="shared" si="1"/>
        <v>0.6</v>
      </c>
    </row>
    <row r="23" spans="1:15" ht="15.75">
      <c r="A23" s="166" t="s">
        <v>55</v>
      </c>
      <c r="B23" s="167" t="s">
        <v>247</v>
      </c>
      <c r="C23" s="164">
        <v>1</v>
      </c>
      <c r="D23" s="165"/>
      <c r="E23" s="172">
        <v>1</v>
      </c>
      <c r="F23" s="165"/>
      <c r="G23" s="165"/>
      <c r="H23" s="165"/>
      <c r="I23" s="165"/>
      <c r="J23" s="165"/>
      <c r="K23" s="165"/>
      <c r="L23" s="165"/>
      <c r="M23" s="173">
        <f t="shared" si="0"/>
        <v>2</v>
      </c>
      <c r="N23" s="171">
        <v>5</v>
      </c>
      <c r="O23" s="238">
        <f t="shared" si="1"/>
        <v>0.4</v>
      </c>
    </row>
    <row r="24" spans="1:15" ht="15.75">
      <c r="A24" s="166" t="s">
        <v>248</v>
      </c>
      <c r="B24" s="167" t="s">
        <v>249</v>
      </c>
      <c r="C24" s="165"/>
      <c r="D24" s="164">
        <v>1</v>
      </c>
      <c r="E24" s="242"/>
      <c r="F24" s="165"/>
      <c r="G24" s="164">
        <v>1</v>
      </c>
      <c r="H24" s="165"/>
      <c r="I24" s="165"/>
      <c r="J24" s="165"/>
      <c r="K24" s="165"/>
      <c r="L24" s="165"/>
      <c r="M24" s="173">
        <f t="shared" si="0"/>
        <v>2</v>
      </c>
      <c r="N24" s="173">
        <v>5</v>
      </c>
      <c r="O24" s="238">
        <f t="shared" si="1"/>
        <v>0.4</v>
      </c>
    </row>
    <row r="25" spans="1:15" ht="15.75">
      <c r="A25" s="166" t="s">
        <v>250</v>
      </c>
      <c r="B25" s="167" t="s">
        <v>251</v>
      </c>
      <c r="C25" s="165"/>
      <c r="D25" s="164">
        <v>1</v>
      </c>
      <c r="E25" s="240"/>
      <c r="F25" s="164">
        <v>1</v>
      </c>
      <c r="G25" s="165"/>
      <c r="H25" s="165"/>
      <c r="I25" s="165"/>
      <c r="J25" s="165"/>
      <c r="K25" s="165"/>
      <c r="L25" s="165"/>
      <c r="M25" s="173">
        <f t="shared" si="0"/>
        <v>2</v>
      </c>
      <c r="N25" s="173">
        <v>5</v>
      </c>
      <c r="O25" s="238">
        <f t="shared" si="1"/>
        <v>0.4</v>
      </c>
    </row>
    <row r="26" spans="1:15" ht="15.75">
      <c r="A26" s="166" t="s">
        <v>250</v>
      </c>
      <c r="B26" s="166" t="s">
        <v>252</v>
      </c>
      <c r="C26" s="165"/>
      <c r="D26" s="164">
        <v>1</v>
      </c>
      <c r="E26" s="240"/>
      <c r="F26" s="164">
        <v>1</v>
      </c>
      <c r="G26" s="165"/>
      <c r="H26" s="165"/>
      <c r="I26" s="165"/>
      <c r="J26" s="165"/>
      <c r="K26" s="165"/>
      <c r="L26" s="165"/>
      <c r="M26" s="173">
        <f t="shared" si="0"/>
        <v>2</v>
      </c>
      <c r="N26" s="173">
        <v>5</v>
      </c>
      <c r="O26" s="238">
        <f t="shared" si="1"/>
        <v>0.4</v>
      </c>
    </row>
    <row r="27" spans="1:15" ht="15.75">
      <c r="A27" s="166" t="s">
        <v>250</v>
      </c>
      <c r="B27" s="167" t="s">
        <v>253</v>
      </c>
      <c r="C27" s="164"/>
      <c r="D27" s="164"/>
      <c r="E27" s="165"/>
      <c r="F27" s="164"/>
      <c r="G27" s="164">
        <v>2</v>
      </c>
      <c r="H27" s="165"/>
      <c r="I27" s="165"/>
      <c r="J27" s="165"/>
      <c r="K27" s="165"/>
      <c r="L27" s="165"/>
      <c r="M27" s="173">
        <f t="shared" si="0"/>
        <v>2</v>
      </c>
      <c r="N27" s="173">
        <v>5</v>
      </c>
      <c r="O27" s="238">
        <f t="shared" si="1"/>
        <v>0.4</v>
      </c>
    </row>
    <row r="28" spans="1:15" ht="15.75">
      <c r="A28" s="166" t="s">
        <v>55</v>
      </c>
      <c r="B28" s="167" t="s">
        <v>254</v>
      </c>
      <c r="C28" s="165"/>
      <c r="D28" s="164"/>
      <c r="E28" s="235">
        <v>1</v>
      </c>
      <c r="F28" s="165"/>
      <c r="G28" s="165"/>
      <c r="H28" s="165"/>
      <c r="I28" s="165"/>
      <c r="J28" s="165"/>
      <c r="K28" s="165"/>
      <c r="L28" s="165"/>
      <c r="M28" s="173">
        <f t="shared" si="0"/>
        <v>1</v>
      </c>
      <c r="N28" s="173">
        <v>5</v>
      </c>
      <c r="O28" s="238">
        <f t="shared" si="1"/>
        <v>0.2</v>
      </c>
    </row>
    <row r="29" spans="1:15" ht="15.75">
      <c r="A29" s="166" t="s">
        <v>55</v>
      </c>
      <c r="B29" s="167" t="s">
        <v>255</v>
      </c>
      <c r="C29" s="165"/>
      <c r="D29" s="164">
        <v>1</v>
      </c>
      <c r="E29" s="239"/>
      <c r="F29" s="165"/>
      <c r="G29" s="165"/>
      <c r="H29" s="165"/>
      <c r="I29" s="165"/>
      <c r="J29" s="165"/>
      <c r="K29" s="165"/>
      <c r="L29" s="165"/>
      <c r="M29" s="173">
        <f t="shared" si="0"/>
        <v>1</v>
      </c>
      <c r="N29" s="173">
        <v>5</v>
      </c>
      <c r="O29" s="238">
        <f t="shared" si="1"/>
        <v>0.2</v>
      </c>
    </row>
    <row r="30" spans="1:15" ht="15.75">
      <c r="A30" s="166" t="s">
        <v>248</v>
      </c>
      <c r="B30" s="167" t="s">
        <v>256</v>
      </c>
      <c r="C30" s="165"/>
      <c r="D30" s="164"/>
      <c r="E30" s="235">
        <v>1</v>
      </c>
      <c r="F30" s="165"/>
      <c r="G30" s="165"/>
      <c r="H30" s="165"/>
      <c r="I30" s="165"/>
      <c r="J30" s="165"/>
      <c r="K30" s="165"/>
      <c r="L30" s="165"/>
      <c r="M30" s="173">
        <f t="shared" si="0"/>
        <v>1</v>
      </c>
      <c r="N30" s="173">
        <v>5</v>
      </c>
      <c r="O30" s="238">
        <f t="shared" si="1"/>
        <v>0.2</v>
      </c>
    </row>
    <row r="31" spans="1:15" ht="15.75">
      <c r="A31" s="166" t="s">
        <v>241</v>
      </c>
      <c r="B31" s="167" t="s">
        <v>257</v>
      </c>
      <c r="C31" s="165"/>
      <c r="D31" s="165"/>
      <c r="E31" s="235">
        <v>1</v>
      </c>
      <c r="F31" s="165"/>
      <c r="G31" s="165"/>
      <c r="H31" s="165"/>
      <c r="I31" s="165"/>
      <c r="J31" s="165"/>
      <c r="K31" s="165"/>
      <c r="L31" s="165"/>
      <c r="M31" s="173">
        <f t="shared" si="0"/>
        <v>1</v>
      </c>
      <c r="N31" s="173">
        <v>5</v>
      </c>
      <c r="O31" s="238">
        <f t="shared" si="1"/>
        <v>0.2</v>
      </c>
    </row>
    <row r="32" spans="1:15" ht="15.75">
      <c r="A32" s="166" t="s">
        <v>241</v>
      </c>
      <c r="B32" s="167" t="s">
        <v>258</v>
      </c>
      <c r="C32" s="165"/>
      <c r="D32" s="164">
        <v>1</v>
      </c>
      <c r="E32" s="239"/>
      <c r="F32" s="165"/>
      <c r="G32" s="165"/>
      <c r="H32" s="165"/>
      <c r="I32" s="165"/>
      <c r="J32" s="165"/>
      <c r="K32" s="165"/>
      <c r="L32" s="165"/>
      <c r="M32" s="173">
        <f t="shared" si="0"/>
        <v>1</v>
      </c>
      <c r="N32" s="173">
        <v>5</v>
      </c>
      <c r="O32" s="238">
        <f t="shared" si="1"/>
        <v>0.2</v>
      </c>
    </row>
    <row r="33" spans="1:15" ht="15.75">
      <c r="A33" s="166" t="s">
        <v>222</v>
      </c>
      <c r="B33" s="167" t="s">
        <v>259</v>
      </c>
      <c r="C33" s="164"/>
      <c r="D33" s="164"/>
      <c r="E33" s="165"/>
      <c r="F33" s="165"/>
      <c r="G33" s="164">
        <v>1</v>
      </c>
      <c r="H33" s="165"/>
      <c r="I33" s="165"/>
      <c r="J33" s="165"/>
      <c r="K33" s="165"/>
      <c r="L33" s="165"/>
      <c r="M33" s="173">
        <f t="shared" si="0"/>
        <v>1</v>
      </c>
      <c r="N33" s="173">
        <v>5</v>
      </c>
      <c r="O33" s="238">
        <f t="shared" si="1"/>
        <v>0.2</v>
      </c>
    </row>
    <row r="34" spans="1:15" ht="15.75">
      <c r="A34" s="166" t="s">
        <v>222</v>
      </c>
      <c r="B34" s="167" t="s">
        <v>260</v>
      </c>
      <c r="C34" s="164"/>
      <c r="D34" s="164"/>
      <c r="E34" s="165"/>
      <c r="F34" s="165"/>
      <c r="G34" s="164">
        <v>1</v>
      </c>
      <c r="H34" s="165"/>
      <c r="I34" s="165"/>
      <c r="J34" s="165"/>
      <c r="K34" s="165"/>
      <c r="L34" s="165"/>
      <c r="M34" s="173">
        <f t="shared" si="0"/>
        <v>1</v>
      </c>
      <c r="N34" s="173">
        <v>5</v>
      </c>
      <c r="O34" s="238">
        <f t="shared" si="1"/>
        <v>0.2</v>
      </c>
    </row>
    <row r="35" spans="1:15" ht="15.75">
      <c r="A35" s="166" t="s">
        <v>222</v>
      </c>
      <c r="B35" s="167" t="s">
        <v>261</v>
      </c>
      <c r="C35" s="164"/>
      <c r="D35" s="164"/>
      <c r="E35" s="165"/>
      <c r="F35" s="165"/>
      <c r="G35" s="164">
        <v>1</v>
      </c>
      <c r="H35" s="165"/>
      <c r="I35" s="165"/>
      <c r="J35" s="165"/>
      <c r="K35" s="165"/>
      <c r="L35" s="165"/>
      <c r="M35" s="173">
        <f t="shared" si="0"/>
        <v>1</v>
      </c>
      <c r="N35" s="173">
        <v>5</v>
      </c>
      <c r="O35" s="238">
        <f t="shared" si="1"/>
        <v>0.2</v>
      </c>
    </row>
    <row r="36" spans="1:15" ht="15.75">
      <c r="A36" s="166" t="s">
        <v>224</v>
      </c>
      <c r="B36" s="167" t="s">
        <v>262</v>
      </c>
      <c r="C36" s="164"/>
      <c r="D36" s="165"/>
      <c r="E36" s="164">
        <v>1</v>
      </c>
      <c r="F36" s="165"/>
      <c r="G36" s="165"/>
      <c r="H36" s="165"/>
      <c r="I36" s="165"/>
      <c r="J36" s="165"/>
      <c r="K36" s="165"/>
      <c r="L36" s="165"/>
      <c r="M36" s="173">
        <f t="shared" si="0"/>
        <v>1</v>
      </c>
      <c r="N36" s="173">
        <v>5</v>
      </c>
      <c r="O36" s="238">
        <f t="shared" si="1"/>
        <v>0.2</v>
      </c>
    </row>
    <row r="37" spans="1:15" ht="15.75">
      <c r="A37" s="166" t="s">
        <v>224</v>
      </c>
      <c r="B37" s="167" t="s">
        <v>263</v>
      </c>
      <c r="C37" s="164"/>
      <c r="D37" s="165"/>
      <c r="E37" s="164"/>
      <c r="F37" s="164">
        <v>1</v>
      </c>
      <c r="G37" s="164"/>
      <c r="H37" s="165"/>
      <c r="I37" s="165"/>
      <c r="J37" s="165"/>
      <c r="K37" s="165"/>
      <c r="L37" s="165"/>
      <c r="M37" s="173">
        <f t="shared" si="0"/>
        <v>1</v>
      </c>
      <c r="N37" s="173">
        <v>5</v>
      </c>
      <c r="O37" s="238">
        <f t="shared" si="1"/>
        <v>0.2</v>
      </c>
    </row>
    <row r="38" spans="1:15" ht="15.75">
      <c r="A38" s="166" t="s">
        <v>42</v>
      </c>
      <c r="B38" s="167" t="s">
        <v>264</v>
      </c>
      <c r="C38" s="164"/>
      <c r="D38" s="165"/>
      <c r="E38" s="164">
        <v>1</v>
      </c>
      <c r="F38" s="165"/>
      <c r="G38" s="165"/>
      <c r="H38" s="165"/>
      <c r="I38" s="165"/>
      <c r="J38" s="165"/>
      <c r="K38" s="165"/>
      <c r="L38" s="165"/>
      <c r="M38" s="173">
        <f t="shared" si="0"/>
        <v>1</v>
      </c>
      <c r="N38" s="173">
        <v>5</v>
      </c>
      <c r="O38" s="238">
        <f t="shared" si="1"/>
        <v>0.2</v>
      </c>
    </row>
    <row r="39" spans="1:15" ht="15.75">
      <c r="A39" s="166" t="s">
        <v>42</v>
      </c>
      <c r="B39" s="167" t="s">
        <v>265</v>
      </c>
      <c r="C39" s="165"/>
      <c r="D39" s="164"/>
      <c r="E39" s="239"/>
      <c r="F39" s="164"/>
      <c r="G39" s="164">
        <v>1</v>
      </c>
      <c r="H39" s="165"/>
      <c r="I39" s="165"/>
      <c r="J39" s="165"/>
      <c r="K39" s="165"/>
      <c r="L39" s="165"/>
      <c r="M39" s="173">
        <f t="shared" si="0"/>
        <v>1</v>
      </c>
      <c r="N39" s="173">
        <v>5</v>
      </c>
      <c r="O39" s="238">
        <f t="shared" si="1"/>
        <v>0.2</v>
      </c>
    </row>
    <row r="40" spans="1:15" ht="15.75">
      <c r="A40" s="166" t="s">
        <v>250</v>
      </c>
      <c r="B40" s="167" t="s">
        <v>266</v>
      </c>
      <c r="C40" s="165"/>
      <c r="D40" s="164"/>
      <c r="E40" s="239"/>
      <c r="F40" s="164">
        <v>1</v>
      </c>
      <c r="G40" s="165"/>
      <c r="H40" s="165"/>
      <c r="I40" s="165"/>
      <c r="J40" s="165"/>
      <c r="K40" s="165"/>
      <c r="L40" s="165"/>
      <c r="M40" s="173">
        <f t="shared" si="0"/>
        <v>1</v>
      </c>
      <c r="N40" s="173">
        <v>5</v>
      </c>
      <c r="O40" s="238">
        <f t="shared" si="1"/>
        <v>0.2</v>
      </c>
    </row>
    <row r="41" spans="1:15" ht="15.75">
      <c r="A41" s="166" t="s">
        <v>207</v>
      </c>
      <c r="B41" s="167" t="s">
        <v>267</v>
      </c>
      <c r="C41" s="165"/>
      <c r="D41" s="164">
        <v>1</v>
      </c>
      <c r="E41" s="165"/>
      <c r="F41" s="165"/>
      <c r="G41" s="165"/>
      <c r="H41" s="165"/>
      <c r="I41" s="165"/>
      <c r="J41" s="165"/>
      <c r="K41" s="165"/>
      <c r="L41" s="165"/>
      <c r="M41" s="173">
        <f t="shared" si="0"/>
        <v>1</v>
      </c>
      <c r="N41" s="173">
        <v>5</v>
      </c>
      <c r="O41" s="238">
        <f t="shared" si="1"/>
        <v>0.2</v>
      </c>
    </row>
    <row r="42" spans="1:15" ht="15.75">
      <c r="A42" s="166" t="s">
        <v>207</v>
      </c>
      <c r="B42" s="167" t="s">
        <v>268</v>
      </c>
      <c r="C42" s="165"/>
      <c r="D42" s="165"/>
      <c r="E42" s="239"/>
      <c r="F42" s="165"/>
      <c r="G42" s="164">
        <v>1</v>
      </c>
      <c r="H42" s="165"/>
      <c r="I42" s="165"/>
      <c r="J42" s="165"/>
      <c r="K42" s="165"/>
      <c r="L42" s="165"/>
      <c r="M42" s="173">
        <f t="shared" si="0"/>
        <v>1</v>
      </c>
      <c r="N42" s="173">
        <v>5</v>
      </c>
      <c r="O42" s="238">
        <f t="shared" si="1"/>
        <v>0.2</v>
      </c>
    </row>
    <row r="43" spans="1:15" ht="15.75" customHeight="1">
      <c r="A43" s="243"/>
      <c r="B43" s="244"/>
      <c r="C43" s="165"/>
      <c r="D43" s="165"/>
      <c r="E43" s="165"/>
      <c r="F43" s="165"/>
      <c r="G43" s="165"/>
      <c r="H43" s="165"/>
      <c r="I43" s="165"/>
      <c r="J43" s="165"/>
      <c r="K43" s="165"/>
      <c r="L43" s="165"/>
      <c r="M43" s="173"/>
      <c r="N43" s="173"/>
      <c r="O43" s="238"/>
    </row>
    <row r="44" spans="1:15" ht="15.75" customHeight="1">
      <c r="A44" s="458"/>
      <c r="B44" s="404"/>
      <c r="C44" s="404"/>
      <c r="D44" s="404"/>
      <c r="E44" s="404"/>
      <c r="F44" s="404"/>
      <c r="G44" s="404"/>
      <c r="H44" s="404"/>
      <c r="I44" s="404"/>
      <c r="J44" s="404"/>
      <c r="K44" s="404"/>
      <c r="L44" s="404"/>
      <c r="M44" s="404"/>
      <c r="N44" s="404"/>
      <c r="O44" s="405"/>
    </row>
    <row r="45" spans="1:15" ht="15.75" customHeight="1">
      <c r="A45" s="459" t="s">
        <v>269</v>
      </c>
      <c r="B45" s="460"/>
      <c r="C45" s="460"/>
      <c r="D45" s="460"/>
      <c r="E45" s="460"/>
      <c r="F45" s="460"/>
      <c r="G45" s="460"/>
      <c r="H45" s="460"/>
      <c r="I45" s="460"/>
      <c r="J45" s="460"/>
      <c r="K45" s="460"/>
      <c r="L45" s="460"/>
      <c r="M45" s="460"/>
      <c r="N45" s="460"/>
      <c r="O45" s="461"/>
    </row>
    <row r="46" spans="1:15" ht="15.75" customHeight="1">
      <c r="A46" s="226"/>
      <c r="B46" s="227"/>
      <c r="C46" s="455" t="s">
        <v>182</v>
      </c>
      <c r="D46" s="456"/>
      <c r="E46" s="456"/>
      <c r="F46" s="456"/>
      <c r="G46" s="456"/>
      <c r="H46" s="456"/>
      <c r="I46" s="456"/>
      <c r="J46" s="456"/>
      <c r="K46" s="456"/>
      <c r="L46" s="457"/>
      <c r="M46" s="228"/>
      <c r="N46" s="228"/>
      <c r="O46" s="229" t="s">
        <v>227</v>
      </c>
    </row>
    <row r="47" spans="1:15" ht="15.75" customHeight="1">
      <c r="A47" s="230" t="s">
        <v>183</v>
      </c>
      <c r="B47" s="231" t="s">
        <v>184</v>
      </c>
      <c r="C47" s="232">
        <v>1</v>
      </c>
      <c r="D47" s="232">
        <v>2</v>
      </c>
      <c r="E47" s="232">
        <v>3</v>
      </c>
      <c r="F47" s="232">
        <v>4</v>
      </c>
      <c r="G47" s="232">
        <v>5</v>
      </c>
      <c r="H47" s="232">
        <v>6</v>
      </c>
      <c r="I47" s="232">
        <v>7</v>
      </c>
      <c r="J47" s="232">
        <v>8</v>
      </c>
      <c r="K47" s="232">
        <v>9</v>
      </c>
      <c r="L47" s="232">
        <v>10</v>
      </c>
      <c r="M47" s="233" t="s">
        <v>185</v>
      </c>
      <c r="N47" s="233" t="s">
        <v>186</v>
      </c>
      <c r="O47" s="234" t="s">
        <v>228</v>
      </c>
    </row>
    <row r="48" spans="1:15" ht="15.75" customHeight="1">
      <c r="A48" s="166" t="s">
        <v>161</v>
      </c>
      <c r="B48" s="166" t="s">
        <v>270</v>
      </c>
      <c r="C48" s="163">
        <v>2</v>
      </c>
      <c r="D48" s="245"/>
      <c r="E48" s="245"/>
      <c r="F48" s="245"/>
      <c r="G48" s="163">
        <v>2</v>
      </c>
      <c r="H48" s="245"/>
      <c r="I48" s="245"/>
      <c r="J48" s="245"/>
      <c r="K48" s="245"/>
      <c r="L48" s="245"/>
      <c r="M48" s="246">
        <f t="shared" ref="M48:M57" si="2">C48+D48+E48+F48+G48+H48+I48+J48+K48+L48</f>
        <v>4</v>
      </c>
      <c r="N48" s="245">
        <v>4</v>
      </c>
      <c r="O48" s="247">
        <f t="shared" ref="O48:O57" si="3">M48/N48</f>
        <v>1</v>
      </c>
    </row>
    <row r="49" spans="1:15" ht="15.75" customHeight="1">
      <c r="A49" s="248" t="s">
        <v>271</v>
      </c>
      <c r="B49" s="249" t="s">
        <v>272</v>
      </c>
      <c r="C49" s="250"/>
      <c r="D49" s="250"/>
      <c r="E49" s="250"/>
      <c r="F49" s="251">
        <v>1</v>
      </c>
      <c r="G49" s="252"/>
      <c r="H49" s="253">
        <v>3</v>
      </c>
      <c r="I49" s="252"/>
      <c r="J49" s="252"/>
      <c r="K49" s="252"/>
      <c r="L49" s="252"/>
      <c r="M49" s="250">
        <f t="shared" si="2"/>
        <v>4</v>
      </c>
      <c r="N49" s="250">
        <v>4</v>
      </c>
      <c r="O49" s="254">
        <f t="shared" si="3"/>
        <v>1</v>
      </c>
    </row>
    <row r="50" spans="1:15" ht="15.75" customHeight="1">
      <c r="A50" s="248" t="s">
        <v>42</v>
      </c>
      <c r="B50" s="248" t="s">
        <v>190</v>
      </c>
      <c r="C50" s="255">
        <v>1</v>
      </c>
      <c r="D50" s="256"/>
      <c r="E50" s="256"/>
      <c r="F50" s="256"/>
      <c r="G50" s="255">
        <v>1</v>
      </c>
      <c r="H50" s="255">
        <v>1</v>
      </c>
      <c r="I50" s="256"/>
      <c r="J50" s="256"/>
      <c r="K50" s="256"/>
      <c r="L50" s="256"/>
      <c r="M50" s="256">
        <f t="shared" si="2"/>
        <v>3</v>
      </c>
      <c r="N50" s="256">
        <v>4</v>
      </c>
      <c r="O50" s="257">
        <f t="shared" si="3"/>
        <v>0.75</v>
      </c>
    </row>
    <row r="51" spans="1:15" ht="15.75" customHeight="1">
      <c r="A51" s="248" t="s">
        <v>271</v>
      </c>
      <c r="B51" s="248" t="s">
        <v>273</v>
      </c>
      <c r="C51" s="256"/>
      <c r="D51" s="256"/>
      <c r="E51" s="252"/>
      <c r="F51" s="256"/>
      <c r="G51" s="256"/>
      <c r="H51" s="255">
        <v>2</v>
      </c>
      <c r="I51" s="255">
        <v>1</v>
      </c>
      <c r="J51" s="256"/>
      <c r="K51" s="256"/>
      <c r="L51" s="256"/>
      <c r="M51" s="250">
        <f t="shared" si="2"/>
        <v>3</v>
      </c>
      <c r="N51" s="250">
        <v>4</v>
      </c>
      <c r="O51" s="254">
        <f t="shared" si="3"/>
        <v>0.75</v>
      </c>
    </row>
    <row r="52" spans="1:15" ht="15.75" customHeight="1">
      <c r="A52" s="248" t="s">
        <v>271</v>
      </c>
      <c r="B52" s="248" t="s">
        <v>274</v>
      </c>
      <c r="C52" s="256"/>
      <c r="D52" s="255">
        <v>1</v>
      </c>
      <c r="E52" s="252"/>
      <c r="F52" s="256"/>
      <c r="G52" s="256"/>
      <c r="H52" s="255">
        <v>1</v>
      </c>
      <c r="I52" s="256"/>
      <c r="J52" s="256"/>
      <c r="K52" s="256"/>
      <c r="L52" s="256"/>
      <c r="M52" s="250">
        <f t="shared" si="2"/>
        <v>2</v>
      </c>
      <c r="N52" s="250">
        <v>4</v>
      </c>
      <c r="O52" s="254">
        <f t="shared" si="3"/>
        <v>0.5</v>
      </c>
    </row>
    <row r="53" spans="1:15" ht="15.75" customHeight="1">
      <c r="A53" s="248" t="s">
        <v>271</v>
      </c>
      <c r="B53" s="248" t="s">
        <v>275</v>
      </c>
      <c r="C53" s="256"/>
      <c r="D53" s="256"/>
      <c r="E53" s="255">
        <v>1</v>
      </c>
      <c r="F53" s="256"/>
      <c r="G53" s="256"/>
      <c r="H53" s="256"/>
      <c r="I53" s="255">
        <v>1</v>
      </c>
      <c r="J53" s="256"/>
      <c r="K53" s="256"/>
      <c r="L53" s="256"/>
      <c r="M53" s="250">
        <f t="shared" si="2"/>
        <v>2</v>
      </c>
      <c r="N53" s="256">
        <v>4</v>
      </c>
      <c r="O53" s="254">
        <f t="shared" si="3"/>
        <v>0.5</v>
      </c>
    </row>
    <row r="54" spans="1:15" ht="15.75" customHeight="1">
      <c r="A54" s="248" t="s">
        <v>161</v>
      </c>
      <c r="B54" s="248" t="s">
        <v>276</v>
      </c>
      <c r="C54" s="255">
        <v>1</v>
      </c>
      <c r="D54" s="256"/>
      <c r="E54" s="252"/>
      <c r="F54" s="256"/>
      <c r="G54" s="256"/>
      <c r="H54" s="256"/>
      <c r="I54" s="256"/>
      <c r="J54" s="256"/>
      <c r="K54" s="256"/>
      <c r="L54" s="256"/>
      <c r="M54" s="250">
        <f t="shared" si="2"/>
        <v>1</v>
      </c>
      <c r="N54" s="250">
        <v>4</v>
      </c>
      <c r="O54" s="254">
        <f t="shared" si="3"/>
        <v>0.25</v>
      </c>
    </row>
    <row r="55" spans="1:15" ht="15.75" customHeight="1">
      <c r="A55" s="248" t="s">
        <v>161</v>
      </c>
      <c r="B55" s="248" t="s">
        <v>277</v>
      </c>
      <c r="C55" s="256"/>
      <c r="D55" s="255">
        <v>1</v>
      </c>
      <c r="E55" s="256"/>
      <c r="F55" s="256"/>
      <c r="G55" s="256"/>
      <c r="H55" s="256"/>
      <c r="I55" s="256"/>
      <c r="J55" s="256"/>
      <c r="K55" s="256"/>
      <c r="L55" s="256"/>
      <c r="M55" s="250">
        <f t="shared" si="2"/>
        <v>1</v>
      </c>
      <c r="N55" s="256">
        <v>4</v>
      </c>
      <c r="O55" s="254">
        <f t="shared" si="3"/>
        <v>0.25</v>
      </c>
    </row>
    <row r="56" spans="1:15" ht="15.75" customHeight="1">
      <c r="A56" s="248" t="s">
        <v>271</v>
      </c>
      <c r="B56" s="248" t="s">
        <v>278</v>
      </c>
      <c r="C56" s="256"/>
      <c r="D56" s="256"/>
      <c r="E56" s="252"/>
      <c r="F56" s="255">
        <v>1</v>
      </c>
      <c r="G56" s="256"/>
      <c r="H56" s="256"/>
      <c r="I56" s="256"/>
      <c r="J56" s="256"/>
      <c r="K56" s="256"/>
      <c r="L56" s="256"/>
      <c r="M56" s="250">
        <f t="shared" si="2"/>
        <v>1</v>
      </c>
      <c r="N56" s="250">
        <v>4</v>
      </c>
      <c r="O56" s="254">
        <f t="shared" si="3"/>
        <v>0.25</v>
      </c>
    </row>
    <row r="57" spans="1:15" ht="15.75" customHeight="1">
      <c r="A57" s="248" t="s">
        <v>161</v>
      </c>
      <c r="B57" s="248" t="s">
        <v>279</v>
      </c>
      <c r="C57" s="256"/>
      <c r="D57" s="256"/>
      <c r="E57" s="252"/>
      <c r="F57" s="256"/>
      <c r="G57" s="256"/>
      <c r="H57" s="256"/>
      <c r="I57" s="255">
        <v>1</v>
      </c>
      <c r="J57" s="256"/>
      <c r="K57" s="256"/>
      <c r="L57" s="256"/>
      <c r="M57" s="250">
        <f t="shared" si="2"/>
        <v>1</v>
      </c>
      <c r="N57" s="250">
        <v>4</v>
      </c>
      <c r="O57" s="254">
        <f t="shared" si="3"/>
        <v>0.25</v>
      </c>
    </row>
    <row r="58" spans="1:15" ht="15.75" customHeight="1">
      <c r="A58" s="258"/>
      <c r="B58" s="258"/>
      <c r="C58" s="256"/>
      <c r="D58" s="256"/>
      <c r="E58" s="252"/>
      <c r="F58" s="256"/>
      <c r="G58" s="256"/>
      <c r="H58" s="256"/>
      <c r="I58" s="256"/>
      <c r="J58" s="256"/>
      <c r="K58" s="256"/>
      <c r="L58" s="256"/>
      <c r="M58" s="250"/>
      <c r="N58" s="250"/>
      <c r="O58" s="254"/>
    </row>
    <row r="59" spans="1:15" ht="15.75" customHeight="1">
      <c r="A59" s="258"/>
      <c r="B59" s="258"/>
      <c r="C59" s="256"/>
      <c r="D59" s="256"/>
      <c r="E59" s="252"/>
      <c r="F59" s="256"/>
      <c r="G59" s="256"/>
      <c r="H59" s="256"/>
      <c r="I59" s="256"/>
      <c r="J59" s="256"/>
      <c r="K59" s="256"/>
      <c r="L59" s="256"/>
      <c r="M59" s="250"/>
      <c r="N59" s="250"/>
      <c r="O59" s="254"/>
    </row>
    <row r="60" spans="1:15" ht="15.75" customHeight="1">
      <c r="A60" s="258"/>
      <c r="B60" s="258"/>
      <c r="C60" s="256"/>
      <c r="D60" s="256"/>
      <c r="E60" s="256"/>
      <c r="F60" s="256"/>
      <c r="G60" s="256"/>
      <c r="H60" s="256"/>
      <c r="I60" s="256"/>
      <c r="J60" s="256"/>
      <c r="K60" s="256"/>
      <c r="L60" s="256"/>
      <c r="M60" s="250"/>
      <c r="N60" s="256"/>
      <c r="O60" s="254"/>
    </row>
    <row r="61" spans="1:15" ht="15.75" customHeight="1">
      <c r="A61" s="258"/>
      <c r="B61" s="258"/>
      <c r="C61" s="256"/>
      <c r="D61" s="256"/>
      <c r="E61" s="252"/>
      <c r="F61" s="256"/>
      <c r="G61" s="256"/>
      <c r="H61" s="256"/>
      <c r="I61" s="256"/>
      <c r="J61" s="256"/>
      <c r="K61" s="256"/>
      <c r="L61" s="256"/>
      <c r="M61" s="250"/>
      <c r="N61" s="250"/>
      <c r="O61" s="254"/>
    </row>
    <row r="62" spans="1:15" ht="15.75" customHeight="1">
      <c r="A62" s="258"/>
      <c r="B62" s="258"/>
      <c r="C62" s="256"/>
      <c r="D62" s="256"/>
      <c r="E62" s="252"/>
      <c r="F62" s="256"/>
      <c r="G62" s="256"/>
      <c r="H62" s="256"/>
      <c r="I62" s="256"/>
      <c r="J62" s="256"/>
      <c r="K62" s="256"/>
      <c r="L62" s="256"/>
      <c r="M62" s="250"/>
      <c r="N62" s="250"/>
      <c r="O62" s="254"/>
    </row>
    <row r="63" spans="1:15" ht="15.75" customHeight="1">
      <c r="A63" s="258"/>
      <c r="B63" s="258"/>
      <c r="C63" s="256"/>
      <c r="D63" s="256"/>
      <c r="E63" s="252"/>
      <c r="F63" s="256"/>
      <c r="G63" s="256"/>
      <c r="H63" s="256"/>
      <c r="I63" s="256"/>
      <c r="J63" s="256"/>
      <c r="K63" s="256"/>
      <c r="L63" s="256"/>
      <c r="M63" s="250"/>
      <c r="N63" s="250"/>
      <c r="O63" s="254"/>
    </row>
    <row r="64" spans="1:15" ht="15.75" customHeight="1">
      <c r="A64" s="258"/>
      <c r="B64" s="258"/>
      <c r="C64" s="256"/>
      <c r="D64" s="256"/>
      <c r="E64" s="252"/>
      <c r="F64" s="256"/>
      <c r="G64" s="256"/>
      <c r="H64" s="256"/>
      <c r="I64" s="256"/>
      <c r="J64" s="256"/>
      <c r="K64" s="256"/>
      <c r="L64" s="256"/>
      <c r="M64" s="250"/>
      <c r="N64" s="250"/>
      <c r="O64" s="254"/>
    </row>
    <row r="65" spans="1:15" ht="15.75" customHeight="1">
      <c r="A65" s="258"/>
      <c r="B65" s="258"/>
      <c r="C65" s="256"/>
      <c r="D65" s="256"/>
      <c r="E65" s="252"/>
      <c r="F65" s="256"/>
      <c r="G65" s="256"/>
      <c r="H65" s="256"/>
      <c r="I65" s="256"/>
      <c r="J65" s="256"/>
      <c r="K65" s="256"/>
      <c r="L65" s="256"/>
      <c r="M65" s="250"/>
      <c r="N65" s="250"/>
      <c r="O65" s="254"/>
    </row>
    <row r="66" spans="1:15" ht="15.75" customHeight="1">
      <c r="A66" s="258"/>
      <c r="B66" s="258"/>
      <c r="C66" s="256"/>
      <c r="D66" s="256"/>
      <c r="E66" s="252"/>
      <c r="F66" s="256"/>
      <c r="G66" s="256"/>
      <c r="H66" s="256"/>
      <c r="I66" s="256"/>
      <c r="J66" s="256"/>
      <c r="K66" s="256"/>
      <c r="L66" s="256"/>
      <c r="M66" s="250"/>
      <c r="N66" s="250"/>
      <c r="O66" s="254"/>
    </row>
    <row r="67" spans="1:15" ht="15.75" customHeight="1">
      <c r="A67" s="258"/>
      <c r="B67" s="258"/>
      <c r="C67" s="256"/>
      <c r="D67" s="256"/>
      <c r="E67" s="252"/>
      <c r="F67" s="256"/>
      <c r="G67" s="256"/>
      <c r="H67" s="256"/>
      <c r="I67" s="256"/>
      <c r="J67" s="256"/>
      <c r="K67" s="256"/>
      <c r="L67" s="256"/>
      <c r="M67" s="250"/>
      <c r="N67" s="250"/>
      <c r="O67" s="254"/>
    </row>
    <row r="68" spans="1:15" ht="15.75" customHeight="1">
      <c r="A68" s="258"/>
      <c r="B68" s="258"/>
      <c r="C68" s="256"/>
      <c r="D68" s="256"/>
      <c r="E68" s="252"/>
      <c r="F68" s="256"/>
      <c r="G68" s="256"/>
      <c r="H68" s="256"/>
      <c r="I68" s="256"/>
      <c r="J68" s="256"/>
      <c r="K68" s="256"/>
      <c r="L68" s="256"/>
      <c r="M68" s="250"/>
      <c r="N68" s="250"/>
      <c r="O68" s="254"/>
    </row>
    <row r="69" spans="1:15" ht="15.75" customHeight="1">
      <c r="A69" s="258"/>
      <c r="B69" s="258"/>
      <c r="C69" s="256"/>
      <c r="D69" s="256"/>
      <c r="E69" s="252"/>
      <c r="F69" s="256"/>
      <c r="G69" s="256"/>
      <c r="H69" s="256"/>
      <c r="I69" s="256"/>
      <c r="J69" s="256"/>
      <c r="K69" s="256"/>
      <c r="L69" s="256"/>
      <c r="M69" s="250"/>
      <c r="N69" s="250"/>
      <c r="O69" s="254"/>
    </row>
    <row r="70" spans="1:15" ht="15.75" customHeight="1">
      <c r="A70" s="258"/>
      <c r="B70" s="258"/>
      <c r="C70" s="256"/>
      <c r="D70" s="256"/>
      <c r="E70" s="252"/>
      <c r="F70" s="256"/>
      <c r="G70" s="256"/>
      <c r="H70" s="256"/>
      <c r="I70" s="256"/>
      <c r="J70" s="256"/>
      <c r="K70" s="256"/>
      <c r="L70" s="256"/>
      <c r="M70" s="250"/>
      <c r="N70" s="250"/>
      <c r="O70" s="254"/>
    </row>
    <row r="71" spans="1:15" ht="15.75" customHeight="1">
      <c r="A71" s="258"/>
      <c r="B71" s="258"/>
      <c r="C71" s="256"/>
      <c r="D71" s="256"/>
      <c r="E71" s="256"/>
      <c r="F71" s="256"/>
      <c r="G71" s="256"/>
      <c r="H71" s="256"/>
      <c r="I71" s="256"/>
      <c r="J71" s="256"/>
      <c r="K71" s="256"/>
      <c r="L71" s="256"/>
      <c r="M71" s="252"/>
      <c r="N71" s="256"/>
      <c r="O71" s="254"/>
    </row>
    <row r="72" spans="1:15" ht="15.75" customHeight="1">
      <c r="A72" s="462"/>
      <c r="B72" s="370"/>
      <c r="C72" s="370"/>
      <c r="D72" s="370"/>
      <c r="E72" s="370"/>
      <c r="F72" s="370"/>
      <c r="G72" s="370"/>
      <c r="H72" s="370"/>
      <c r="I72" s="370"/>
      <c r="J72" s="370"/>
      <c r="K72" s="370"/>
      <c r="L72" s="370"/>
      <c r="M72" s="370"/>
      <c r="N72" s="370"/>
      <c r="O72" s="363"/>
    </row>
    <row r="73" spans="1:15" ht="15.75" customHeight="1">
      <c r="A73" s="364"/>
      <c r="B73" s="359"/>
      <c r="C73" s="359"/>
      <c r="D73" s="359"/>
      <c r="E73" s="359"/>
      <c r="F73" s="359"/>
      <c r="G73" s="359"/>
      <c r="H73" s="359"/>
      <c r="I73" s="359"/>
      <c r="J73" s="359"/>
      <c r="K73" s="359"/>
      <c r="L73" s="359"/>
      <c r="M73" s="359"/>
      <c r="N73" s="359"/>
      <c r="O73" s="365"/>
    </row>
    <row r="74" spans="1:15" ht="15.75" customHeight="1">
      <c r="A74" s="364"/>
      <c r="B74" s="359"/>
      <c r="C74" s="359"/>
      <c r="D74" s="359"/>
      <c r="E74" s="359"/>
      <c r="F74" s="359"/>
      <c r="G74" s="359"/>
      <c r="H74" s="359"/>
      <c r="I74" s="359"/>
      <c r="J74" s="359"/>
      <c r="K74" s="359"/>
      <c r="L74" s="359"/>
      <c r="M74" s="359"/>
      <c r="N74" s="359"/>
      <c r="O74" s="365"/>
    </row>
    <row r="75" spans="1:15" ht="15.75" customHeight="1">
      <c r="A75" s="364"/>
      <c r="B75" s="359"/>
      <c r="C75" s="359"/>
      <c r="D75" s="359"/>
      <c r="E75" s="359"/>
      <c r="F75" s="359"/>
      <c r="G75" s="359"/>
      <c r="H75" s="359"/>
      <c r="I75" s="359"/>
      <c r="J75" s="359"/>
      <c r="K75" s="359"/>
      <c r="L75" s="359"/>
      <c r="M75" s="359"/>
      <c r="N75" s="359"/>
      <c r="O75" s="365"/>
    </row>
    <row r="76" spans="1:15" ht="15.75" customHeight="1">
      <c r="A76" s="364"/>
      <c r="B76" s="359"/>
      <c r="C76" s="359"/>
      <c r="D76" s="359"/>
      <c r="E76" s="359"/>
      <c r="F76" s="359"/>
      <c r="G76" s="359"/>
      <c r="H76" s="359"/>
      <c r="I76" s="359"/>
      <c r="J76" s="359"/>
      <c r="K76" s="359"/>
      <c r="L76" s="359"/>
      <c r="M76" s="359"/>
      <c r="N76" s="359"/>
      <c r="O76" s="365"/>
    </row>
    <row r="77" spans="1:15" ht="15.75" customHeight="1">
      <c r="A77" s="366"/>
      <c r="B77" s="371"/>
      <c r="C77" s="371"/>
      <c r="D77" s="371"/>
      <c r="E77" s="371"/>
      <c r="F77" s="371"/>
      <c r="G77" s="371"/>
      <c r="H77" s="371"/>
      <c r="I77" s="371"/>
      <c r="J77" s="371"/>
      <c r="K77" s="371"/>
      <c r="L77" s="371"/>
      <c r="M77" s="371"/>
      <c r="N77" s="371"/>
      <c r="O77" s="367"/>
    </row>
    <row r="78" spans="1:15" ht="15.75" customHeight="1">
      <c r="A78" s="213"/>
      <c r="B78" s="213"/>
      <c r="C78" s="259"/>
      <c r="D78" s="259"/>
      <c r="E78" s="259"/>
      <c r="F78" s="259"/>
      <c r="G78" s="259"/>
      <c r="H78" s="259"/>
      <c r="I78" s="259"/>
      <c r="J78" s="259"/>
      <c r="K78" s="259"/>
      <c r="L78" s="259"/>
      <c r="M78" s="259"/>
      <c r="N78" s="259"/>
      <c r="O78" s="259"/>
    </row>
    <row r="79" spans="1:15" ht="15.75" customHeight="1">
      <c r="A79" s="213"/>
      <c r="B79" s="213"/>
      <c r="C79" s="259"/>
      <c r="D79" s="259"/>
      <c r="E79" s="259"/>
      <c r="F79" s="259"/>
      <c r="G79" s="259"/>
      <c r="H79" s="259"/>
      <c r="I79" s="259"/>
      <c r="J79" s="259"/>
      <c r="K79" s="259"/>
      <c r="L79" s="259"/>
      <c r="M79" s="259"/>
      <c r="N79" s="259"/>
      <c r="O79" s="259"/>
    </row>
    <row r="80" spans="1:15" ht="15.75" customHeight="1">
      <c r="A80" s="213"/>
      <c r="B80" s="213"/>
      <c r="C80" s="259"/>
      <c r="D80" s="259"/>
      <c r="E80" s="259"/>
      <c r="F80" s="259"/>
      <c r="G80" s="259"/>
      <c r="H80" s="259"/>
      <c r="I80" s="259"/>
      <c r="J80" s="259"/>
      <c r="K80" s="259"/>
      <c r="L80" s="259"/>
      <c r="M80" s="259"/>
      <c r="N80" s="259"/>
      <c r="O80" s="259"/>
    </row>
    <row r="81" spans="1:15" ht="15.75" customHeight="1">
      <c r="A81" s="213"/>
      <c r="B81" s="213"/>
      <c r="C81" s="259"/>
      <c r="D81" s="259"/>
      <c r="E81" s="259"/>
      <c r="F81" s="259"/>
      <c r="G81" s="259"/>
      <c r="H81" s="259"/>
      <c r="I81" s="259"/>
      <c r="J81" s="259"/>
      <c r="K81" s="259"/>
      <c r="L81" s="259"/>
      <c r="M81" s="259"/>
      <c r="N81" s="259"/>
      <c r="O81" s="259"/>
    </row>
    <row r="82" spans="1:15" ht="15.75" customHeight="1">
      <c r="A82" s="213"/>
      <c r="B82" s="213"/>
      <c r="C82" s="259"/>
      <c r="D82" s="259"/>
      <c r="E82" s="259"/>
      <c r="F82" s="259"/>
      <c r="G82" s="259"/>
      <c r="H82" s="259"/>
      <c r="I82" s="259"/>
      <c r="J82" s="259"/>
      <c r="K82" s="259"/>
      <c r="L82" s="259"/>
      <c r="M82" s="259"/>
      <c r="N82" s="259"/>
      <c r="O82" s="259"/>
    </row>
    <row r="83" spans="1:15" ht="15.75" customHeight="1">
      <c r="A83" s="213"/>
      <c r="B83" s="213"/>
      <c r="C83" s="259"/>
      <c r="D83" s="259"/>
      <c r="E83" s="259"/>
      <c r="F83" s="259"/>
      <c r="G83" s="259"/>
      <c r="H83" s="259"/>
      <c r="I83" s="259"/>
      <c r="J83" s="259"/>
      <c r="K83" s="259"/>
      <c r="L83" s="259"/>
      <c r="M83" s="259"/>
      <c r="N83" s="259"/>
      <c r="O83" s="259"/>
    </row>
    <row r="84" spans="1:15" ht="15.75" customHeight="1">
      <c r="A84" s="213"/>
      <c r="B84" s="213"/>
      <c r="C84" s="259"/>
      <c r="D84" s="259"/>
      <c r="E84" s="259"/>
      <c r="F84" s="259"/>
      <c r="G84" s="259"/>
      <c r="H84" s="259"/>
      <c r="I84" s="259"/>
      <c r="J84" s="259"/>
      <c r="K84" s="259"/>
      <c r="L84" s="259"/>
      <c r="M84" s="259"/>
      <c r="N84" s="259"/>
      <c r="O84" s="259"/>
    </row>
    <row r="85" spans="1:15" ht="15.75" customHeight="1">
      <c r="A85" s="213"/>
      <c r="B85" s="213"/>
      <c r="C85" s="259"/>
      <c r="D85" s="259"/>
      <c r="E85" s="259"/>
      <c r="F85" s="259"/>
      <c r="G85" s="259"/>
      <c r="H85" s="259"/>
      <c r="I85" s="259"/>
      <c r="J85" s="259"/>
      <c r="K85" s="259"/>
      <c r="L85" s="259"/>
      <c r="M85" s="259"/>
      <c r="N85" s="259"/>
      <c r="O85" s="259"/>
    </row>
    <row r="86" spans="1:15" ht="15.75" customHeight="1">
      <c r="A86" s="213"/>
      <c r="B86" s="213"/>
      <c r="C86" s="259"/>
      <c r="D86" s="259"/>
      <c r="E86" s="259"/>
      <c r="F86" s="259"/>
      <c r="G86" s="259"/>
      <c r="H86" s="259"/>
      <c r="I86" s="259"/>
      <c r="J86" s="259"/>
      <c r="K86" s="259"/>
      <c r="L86" s="259"/>
      <c r="M86" s="259"/>
      <c r="N86" s="259"/>
      <c r="O86" s="259"/>
    </row>
    <row r="87" spans="1:15" ht="15.75" customHeight="1">
      <c r="A87" s="213"/>
      <c r="B87" s="213"/>
      <c r="C87" s="259"/>
      <c r="D87" s="259"/>
      <c r="E87" s="259"/>
      <c r="F87" s="259"/>
      <c r="G87" s="259"/>
      <c r="H87" s="259"/>
      <c r="I87" s="259"/>
      <c r="J87" s="259"/>
      <c r="K87" s="259"/>
      <c r="L87" s="259"/>
      <c r="M87" s="259"/>
      <c r="N87" s="259"/>
      <c r="O87" s="259"/>
    </row>
    <row r="88" spans="1:15" ht="15.75" customHeight="1">
      <c r="A88" s="213"/>
      <c r="B88" s="213"/>
      <c r="C88" s="259"/>
      <c r="D88" s="259"/>
      <c r="E88" s="259"/>
      <c r="F88" s="259"/>
      <c r="G88" s="259"/>
      <c r="H88" s="259"/>
      <c r="I88" s="259"/>
      <c r="J88" s="259"/>
      <c r="K88" s="259"/>
      <c r="L88" s="259"/>
      <c r="M88" s="259"/>
      <c r="N88" s="259"/>
      <c r="O88" s="259"/>
    </row>
    <row r="89" spans="1:15" ht="15.75" customHeight="1">
      <c r="A89" s="213"/>
      <c r="B89" s="213"/>
      <c r="C89" s="259"/>
      <c r="D89" s="259"/>
      <c r="E89" s="259"/>
      <c r="F89" s="259"/>
      <c r="G89" s="259"/>
      <c r="H89" s="259"/>
      <c r="I89" s="259"/>
      <c r="J89" s="259"/>
      <c r="K89" s="259"/>
      <c r="L89" s="259"/>
      <c r="M89" s="259"/>
      <c r="N89" s="259"/>
      <c r="O89" s="259"/>
    </row>
    <row r="90" spans="1:15" ht="15.75" customHeight="1">
      <c r="A90" s="213"/>
      <c r="B90" s="213"/>
      <c r="C90" s="259"/>
      <c r="D90" s="259"/>
      <c r="E90" s="259"/>
      <c r="F90" s="259"/>
      <c r="G90" s="259"/>
      <c r="H90" s="259"/>
      <c r="I90" s="259"/>
      <c r="J90" s="259"/>
      <c r="K90" s="259"/>
      <c r="L90" s="259"/>
      <c r="M90" s="259"/>
      <c r="N90" s="259"/>
      <c r="O90" s="259"/>
    </row>
    <row r="91" spans="1:15" ht="15.75" customHeight="1">
      <c r="A91" s="213"/>
      <c r="B91" s="213"/>
      <c r="C91" s="259"/>
      <c r="D91" s="259"/>
      <c r="E91" s="259"/>
      <c r="F91" s="259"/>
      <c r="G91" s="259"/>
      <c r="H91" s="259"/>
      <c r="I91" s="259"/>
      <c r="J91" s="259"/>
      <c r="K91" s="259"/>
      <c r="L91" s="259"/>
      <c r="M91" s="259"/>
      <c r="N91" s="259"/>
      <c r="O91" s="259"/>
    </row>
    <row r="92" spans="1:15" ht="15.75" customHeight="1">
      <c r="A92" s="213"/>
      <c r="B92" s="213"/>
      <c r="C92" s="259"/>
      <c r="D92" s="259"/>
      <c r="E92" s="259"/>
      <c r="F92" s="259"/>
      <c r="G92" s="259"/>
      <c r="H92" s="259"/>
      <c r="I92" s="259"/>
      <c r="J92" s="259"/>
      <c r="K92" s="259"/>
      <c r="L92" s="259"/>
      <c r="M92" s="259"/>
      <c r="N92" s="259"/>
      <c r="O92" s="259"/>
    </row>
    <row r="93" spans="1:15" ht="15.75" customHeight="1">
      <c r="A93" s="213"/>
      <c r="B93" s="213"/>
      <c r="C93" s="259"/>
      <c r="D93" s="259"/>
      <c r="E93" s="259"/>
      <c r="F93" s="259"/>
      <c r="G93" s="259"/>
      <c r="H93" s="259"/>
      <c r="I93" s="259"/>
      <c r="J93" s="259"/>
      <c r="K93" s="259"/>
      <c r="L93" s="259"/>
      <c r="M93" s="259"/>
      <c r="N93" s="259"/>
      <c r="O93" s="259"/>
    </row>
    <row r="94" spans="1:15" ht="15.75" customHeight="1">
      <c r="A94" s="213"/>
      <c r="B94" s="213"/>
      <c r="C94" s="259"/>
      <c r="D94" s="259"/>
      <c r="E94" s="259"/>
      <c r="F94" s="259"/>
      <c r="G94" s="259"/>
      <c r="H94" s="259"/>
      <c r="I94" s="259"/>
      <c r="J94" s="259"/>
      <c r="K94" s="259"/>
      <c r="L94" s="259"/>
      <c r="M94" s="259"/>
      <c r="N94" s="259"/>
      <c r="O94" s="259"/>
    </row>
    <row r="95" spans="1:15" ht="15.75" customHeight="1">
      <c r="A95" s="213"/>
      <c r="B95" s="213"/>
      <c r="C95" s="259"/>
      <c r="D95" s="259"/>
      <c r="E95" s="259"/>
      <c r="F95" s="259"/>
      <c r="G95" s="259"/>
      <c r="H95" s="259"/>
      <c r="I95" s="259"/>
      <c r="J95" s="259"/>
      <c r="K95" s="259"/>
      <c r="L95" s="259"/>
      <c r="M95" s="259"/>
      <c r="N95" s="259"/>
      <c r="O95" s="259"/>
    </row>
    <row r="96" spans="1:15" ht="15.75" customHeight="1">
      <c r="A96" s="213"/>
      <c r="B96" s="213"/>
      <c r="C96" s="259"/>
      <c r="D96" s="259"/>
      <c r="E96" s="259"/>
      <c r="F96" s="259"/>
      <c r="G96" s="259"/>
      <c r="H96" s="259"/>
      <c r="I96" s="259"/>
      <c r="J96" s="259"/>
      <c r="K96" s="259"/>
      <c r="L96" s="259"/>
      <c r="M96" s="259"/>
      <c r="N96" s="259"/>
      <c r="O96" s="259"/>
    </row>
    <row r="97" spans="1:15" ht="15.75" customHeight="1">
      <c r="A97" s="213"/>
      <c r="B97" s="213"/>
      <c r="C97" s="259"/>
      <c r="D97" s="259"/>
      <c r="E97" s="259"/>
      <c r="F97" s="259"/>
      <c r="G97" s="259"/>
      <c r="H97" s="259"/>
      <c r="I97" s="259"/>
      <c r="J97" s="259"/>
      <c r="K97" s="259"/>
      <c r="L97" s="259"/>
      <c r="M97" s="259"/>
      <c r="N97" s="259"/>
      <c r="O97" s="259"/>
    </row>
    <row r="98" spans="1:15" ht="15.75" customHeight="1">
      <c r="A98" s="213"/>
      <c r="B98" s="213"/>
      <c r="C98" s="259"/>
      <c r="D98" s="259"/>
      <c r="E98" s="259"/>
      <c r="F98" s="259"/>
      <c r="G98" s="259"/>
      <c r="H98" s="259"/>
      <c r="I98" s="259"/>
      <c r="J98" s="259"/>
      <c r="K98" s="259"/>
      <c r="L98" s="259"/>
      <c r="M98" s="259"/>
      <c r="N98" s="259"/>
      <c r="O98" s="259"/>
    </row>
    <row r="99" spans="1:15" ht="15.75" customHeight="1">
      <c r="A99" s="213"/>
      <c r="B99" s="213"/>
      <c r="C99" s="259"/>
      <c r="D99" s="259"/>
      <c r="E99" s="259"/>
      <c r="F99" s="259"/>
      <c r="G99" s="259"/>
      <c r="H99" s="259"/>
      <c r="I99" s="259"/>
      <c r="J99" s="259"/>
      <c r="K99" s="259"/>
      <c r="L99" s="259"/>
      <c r="M99" s="259"/>
      <c r="N99" s="259"/>
      <c r="O99" s="259"/>
    </row>
    <row r="100" spans="1:15" ht="15.75" customHeight="1">
      <c r="A100" s="213"/>
      <c r="B100" s="213"/>
      <c r="C100" s="259"/>
      <c r="D100" s="259"/>
      <c r="E100" s="259"/>
      <c r="F100" s="259"/>
      <c r="G100" s="259"/>
      <c r="H100" s="259"/>
      <c r="I100" s="259"/>
      <c r="J100" s="259"/>
      <c r="K100" s="259"/>
      <c r="L100" s="259"/>
      <c r="M100" s="259"/>
      <c r="N100" s="259"/>
      <c r="O100" s="259"/>
    </row>
    <row r="101" spans="1:15" ht="15.75" customHeight="1">
      <c r="A101" s="213"/>
      <c r="B101" s="213"/>
      <c r="C101" s="259"/>
      <c r="D101" s="259"/>
      <c r="E101" s="259"/>
      <c r="F101" s="259"/>
      <c r="G101" s="259"/>
      <c r="H101" s="259"/>
      <c r="I101" s="259"/>
      <c r="J101" s="259"/>
      <c r="K101" s="259"/>
      <c r="L101" s="259"/>
      <c r="M101" s="259"/>
      <c r="N101" s="259"/>
      <c r="O101" s="259"/>
    </row>
    <row r="102" spans="1:15" ht="15.75" customHeight="1">
      <c r="A102" s="213"/>
      <c r="B102" s="213"/>
      <c r="C102" s="259"/>
      <c r="D102" s="259"/>
      <c r="E102" s="259"/>
      <c r="F102" s="259"/>
      <c r="G102" s="259"/>
      <c r="H102" s="259"/>
      <c r="I102" s="259"/>
      <c r="J102" s="259"/>
      <c r="K102" s="259"/>
      <c r="L102" s="259"/>
      <c r="M102" s="259"/>
      <c r="N102" s="259"/>
      <c r="O102" s="259"/>
    </row>
    <row r="103" spans="1:15" ht="15.75" customHeight="1">
      <c r="A103" s="213"/>
      <c r="B103" s="213"/>
      <c r="C103" s="259"/>
      <c r="D103" s="259"/>
      <c r="E103" s="259"/>
      <c r="F103" s="259"/>
      <c r="G103" s="259"/>
      <c r="H103" s="259"/>
      <c r="I103" s="259"/>
      <c r="J103" s="259"/>
      <c r="K103" s="259"/>
      <c r="L103" s="259"/>
      <c r="M103" s="259"/>
      <c r="N103" s="259"/>
      <c r="O103" s="259"/>
    </row>
    <row r="104" spans="1:15" ht="15.75" customHeight="1">
      <c r="A104" s="213"/>
      <c r="B104" s="213"/>
      <c r="C104" s="259"/>
      <c r="D104" s="259"/>
      <c r="E104" s="259"/>
      <c r="F104" s="259"/>
      <c r="G104" s="259"/>
      <c r="H104" s="259"/>
      <c r="I104" s="259"/>
      <c r="J104" s="259"/>
      <c r="K104" s="259"/>
      <c r="L104" s="259"/>
      <c r="M104" s="259"/>
      <c r="N104" s="259"/>
      <c r="O104" s="259"/>
    </row>
    <row r="105" spans="1:15" ht="15.75" customHeight="1">
      <c r="A105" s="213"/>
      <c r="B105" s="213"/>
      <c r="C105" s="259"/>
      <c r="D105" s="259"/>
      <c r="E105" s="259"/>
      <c r="F105" s="259"/>
      <c r="G105" s="259"/>
      <c r="H105" s="259"/>
      <c r="I105" s="259"/>
      <c r="J105" s="259"/>
      <c r="K105" s="259"/>
      <c r="L105" s="259"/>
      <c r="M105" s="259"/>
      <c r="N105" s="259"/>
      <c r="O105" s="259"/>
    </row>
    <row r="106" spans="1:15" ht="15.75" customHeight="1">
      <c r="A106" s="213"/>
      <c r="B106" s="213"/>
      <c r="C106" s="259"/>
      <c r="D106" s="259"/>
      <c r="E106" s="259"/>
      <c r="F106" s="259"/>
      <c r="G106" s="259"/>
      <c r="H106" s="259"/>
      <c r="I106" s="259"/>
      <c r="J106" s="259"/>
      <c r="K106" s="259"/>
      <c r="L106" s="259"/>
      <c r="M106" s="259"/>
      <c r="N106" s="259"/>
      <c r="O106" s="259"/>
    </row>
    <row r="107" spans="1:15" ht="15.75" customHeight="1">
      <c r="A107" s="213"/>
      <c r="B107" s="213"/>
      <c r="C107" s="259"/>
      <c r="D107" s="259"/>
      <c r="E107" s="259"/>
      <c r="F107" s="259"/>
      <c r="G107" s="259"/>
      <c r="H107" s="259"/>
      <c r="I107" s="259"/>
      <c r="J107" s="259"/>
      <c r="K107" s="259"/>
      <c r="L107" s="259"/>
      <c r="M107" s="259"/>
      <c r="N107" s="259"/>
      <c r="O107" s="259"/>
    </row>
    <row r="108" spans="1:15" ht="15.75" customHeight="1">
      <c r="A108" s="213"/>
      <c r="B108" s="213"/>
      <c r="C108" s="259"/>
      <c r="D108" s="259"/>
      <c r="E108" s="259"/>
      <c r="F108" s="259"/>
      <c r="G108" s="259"/>
      <c r="H108" s="259"/>
      <c r="I108" s="259"/>
      <c r="J108" s="259"/>
      <c r="K108" s="259"/>
      <c r="L108" s="259"/>
      <c r="M108" s="259"/>
      <c r="N108" s="259"/>
      <c r="O108" s="259"/>
    </row>
    <row r="109" spans="1:15" ht="15.75" customHeight="1">
      <c r="A109" s="213"/>
      <c r="B109" s="213"/>
      <c r="C109" s="259"/>
      <c r="D109" s="259"/>
      <c r="E109" s="259"/>
      <c r="F109" s="259"/>
      <c r="G109" s="259"/>
      <c r="H109" s="259"/>
      <c r="I109" s="259"/>
      <c r="J109" s="259"/>
      <c r="K109" s="259"/>
      <c r="L109" s="259"/>
      <c r="M109" s="259"/>
      <c r="N109" s="259"/>
      <c r="O109" s="259"/>
    </row>
    <row r="110" spans="1:15" ht="15.75" customHeight="1">
      <c r="A110" s="213"/>
      <c r="B110" s="213"/>
      <c r="C110" s="259"/>
      <c r="D110" s="259"/>
      <c r="E110" s="259"/>
      <c r="F110" s="259"/>
      <c r="G110" s="259"/>
      <c r="H110" s="259"/>
      <c r="I110" s="259"/>
      <c r="J110" s="259"/>
      <c r="K110" s="259"/>
      <c r="L110" s="259"/>
      <c r="M110" s="259"/>
      <c r="N110" s="259"/>
      <c r="O110" s="259"/>
    </row>
    <row r="111" spans="1:15" ht="15.75" customHeight="1">
      <c r="A111" s="213"/>
      <c r="B111" s="213"/>
      <c r="C111" s="259"/>
      <c r="D111" s="259"/>
      <c r="E111" s="259"/>
      <c r="F111" s="259"/>
      <c r="G111" s="259"/>
      <c r="H111" s="259"/>
      <c r="I111" s="259"/>
      <c r="J111" s="259"/>
      <c r="K111" s="259"/>
      <c r="L111" s="259"/>
      <c r="M111" s="259"/>
      <c r="N111" s="259"/>
      <c r="O111" s="259"/>
    </row>
    <row r="112" spans="1:15" ht="15.75" customHeight="1">
      <c r="A112" s="213"/>
      <c r="B112" s="213"/>
      <c r="C112" s="259"/>
      <c r="D112" s="259"/>
      <c r="E112" s="259"/>
      <c r="F112" s="259"/>
      <c r="G112" s="259"/>
      <c r="H112" s="259"/>
      <c r="I112" s="259"/>
      <c r="J112" s="259"/>
      <c r="K112" s="259"/>
      <c r="L112" s="259"/>
      <c r="M112" s="259"/>
      <c r="N112" s="259"/>
      <c r="O112" s="259"/>
    </row>
    <row r="113" spans="1:15" ht="15.75" customHeight="1">
      <c r="A113" s="213"/>
      <c r="B113" s="213"/>
      <c r="C113" s="259"/>
      <c r="D113" s="259"/>
      <c r="E113" s="259"/>
      <c r="F113" s="259"/>
      <c r="G113" s="259"/>
      <c r="H113" s="259"/>
      <c r="I113" s="259"/>
      <c r="J113" s="259"/>
      <c r="K113" s="259"/>
      <c r="L113" s="259"/>
      <c r="M113" s="259"/>
      <c r="N113" s="259"/>
      <c r="O113" s="259"/>
    </row>
    <row r="114" spans="1:15" ht="15.75" customHeight="1">
      <c r="A114" s="213"/>
      <c r="B114" s="213"/>
      <c r="C114" s="259"/>
      <c r="D114" s="259"/>
      <c r="E114" s="259"/>
      <c r="F114" s="259"/>
      <c r="G114" s="259"/>
      <c r="H114" s="259"/>
      <c r="I114" s="259"/>
      <c r="J114" s="259"/>
      <c r="K114" s="259"/>
      <c r="L114" s="259"/>
      <c r="M114" s="259"/>
      <c r="N114" s="259"/>
      <c r="O114" s="259"/>
    </row>
    <row r="115" spans="1:15" ht="15.75" customHeight="1">
      <c r="A115" s="213"/>
      <c r="B115" s="213"/>
      <c r="C115" s="259"/>
      <c r="D115" s="259"/>
      <c r="E115" s="259"/>
      <c r="F115" s="259"/>
      <c r="G115" s="259"/>
      <c r="H115" s="259"/>
      <c r="I115" s="259"/>
      <c r="J115" s="259"/>
      <c r="K115" s="259"/>
      <c r="L115" s="259"/>
      <c r="M115" s="259"/>
      <c r="N115" s="259"/>
      <c r="O115" s="259"/>
    </row>
    <row r="116" spans="1:15" ht="15.75" customHeight="1">
      <c r="A116" s="213"/>
      <c r="B116" s="213"/>
      <c r="C116" s="259"/>
      <c r="D116" s="259"/>
      <c r="E116" s="259"/>
      <c r="F116" s="259"/>
      <c r="G116" s="259"/>
      <c r="H116" s="259"/>
      <c r="I116" s="259"/>
      <c r="J116" s="259"/>
      <c r="K116" s="259"/>
      <c r="L116" s="259"/>
      <c r="M116" s="259"/>
      <c r="N116" s="259"/>
      <c r="O116" s="259"/>
    </row>
    <row r="117" spans="1:15" ht="15.75" customHeight="1">
      <c r="A117" s="213"/>
      <c r="B117" s="213"/>
      <c r="C117" s="259"/>
      <c r="D117" s="259"/>
      <c r="E117" s="259"/>
      <c r="F117" s="259"/>
      <c r="G117" s="259"/>
      <c r="H117" s="259"/>
      <c r="I117" s="259"/>
      <c r="J117" s="259"/>
      <c r="K117" s="259"/>
      <c r="L117" s="259"/>
      <c r="M117" s="259"/>
      <c r="N117" s="259"/>
      <c r="O117" s="259"/>
    </row>
    <row r="118" spans="1:15" ht="15.75" customHeight="1">
      <c r="A118" s="213"/>
      <c r="B118" s="213"/>
      <c r="C118" s="259"/>
      <c r="D118" s="259"/>
      <c r="E118" s="259"/>
      <c r="F118" s="259"/>
      <c r="G118" s="259"/>
      <c r="H118" s="259"/>
      <c r="I118" s="259"/>
      <c r="J118" s="259"/>
      <c r="K118" s="259"/>
      <c r="L118" s="259"/>
      <c r="M118" s="259"/>
      <c r="N118" s="259"/>
      <c r="O118" s="259"/>
    </row>
    <row r="119" spans="1:15" ht="15.75" customHeight="1">
      <c r="A119" s="213"/>
      <c r="B119" s="213"/>
      <c r="C119" s="259"/>
      <c r="D119" s="259"/>
      <c r="E119" s="259"/>
      <c r="F119" s="259"/>
      <c r="G119" s="259"/>
      <c r="H119" s="259"/>
      <c r="I119" s="259"/>
      <c r="J119" s="259"/>
      <c r="K119" s="259"/>
      <c r="L119" s="259"/>
      <c r="M119" s="259"/>
      <c r="N119" s="259"/>
      <c r="O119" s="259"/>
    </row>
    <row r="120" spans="1:15" ht="15.75" customHeight="1">
      <c r="A120" s="213"/>
      <c r="B120" s="213"/>
      <c r="C120" s="259"/>
      <c r="D120" s="259"/>
      <c r="E120" s="259"/>
      <c r="F120" s="259"/>
      <c r="G120" s="259"/>
      <c r="H120" s="259"/>
      <c r="I120" s="259"/>
      <c r="J120" s="259"/>
      <c r="K120" s="259"/>
      <c r="L120" s="259"/>
      <c r="M120" s="259"/>
      <c r="N120" s="259"/>
      <c r="O120" s="259"/>
    </row>
    <row r="121" spans="1:15" ht="15.75" customHeight="1">
      <c r="A121" s="213"/>
      <c r="B121" s="213"/>
      <c r="C121" s="259"/>
      <c r="D121" s="259"/>
      <c r="E121" s="259"/>
      <c r="F121" s="259"/>
      <c r="G121" s="259"/>
      <c r="H121" s="259"/>
      <c r="I121" s="259"/>
      <c r="J121" s="259"/>
      <c r="K121" s="259"/>
      <c r="L121" s="259"/>
      <c r="M121" s="259"/>
      <c r="N121" s="259"/>
      <c r="O121" s="259"/>
    </row>
    <row r="122" spans="1:15" ht="15.75" customHeight="1">
      <c r="A122" s="213"/>
      <c r="B122" s="213"/>
      <c r="C122" s="259"/>
      <c r="D122" s="259"/>
      <c r="E122" s="259"/>
      <c r="F122" s="259"/>
      <c r="G122" s="259"/>
      <c r="H122" s="259"/>
      <c r="I122" s="259"/>
      <c r="J122" s="259"/>
      <c r="K122" s="259"/>
      <c r="L122" s="259"/>
      <c r="M122" s="259"/>
      <c r="N122" s="259"/>
      <c r="O122" s="259"/>
    </row>
    <row r="123" spans="1:15" ht="15.75" customHeight="1">
      <c r="A123" s="213"/>
      <c r="B123" s="213"/>
      <c r="C123" s="259"/>
      <c r="D123" s="259"/>
      <c r="E123" s="259"/>
      <c r="F123" s="259"/>
      <c r="G123" s="259"/>
      <c r="H123" s="259"/>
      <c r="I123" s="259"/>
      <c r="J123" s="259"/>
      <c r="K123" s="259"/>
      <c r="L123" s="259"/>
      <c r="M123" s="259"/>
      <c r="N123" s="259"/>
      <c r="O123" s="259"/>
    </row>
    <row r="124" spans="1:15" ht="15.75" customHeight="1">
      <c r="A124" s="213"/>
      <c r="B124" s="213"/>
      <c r="C124" s="259"/>
      <c r="D124" s="259"/>
      <c r="E124" s="259"/>
      <c r="F124" s="259"/>
      <c r="G124" s="259"/>
      <c r="H124" s="259"/>
      <c r="I124" s="259"/>
      <c r="J124" s="259"/>
      <c r="K124" s="259"/>
      <c r="L124" s="259"/>
      <c r="M124" s="259"/>
      <c r="N124" s="259"/>
      <c r="O124" s="259"/>
    </row>
    <row r="125" spans="1:15" ht="15.75" customHeight="1">
      <c r="A125" s="213"/>
      <c r="B125" s="213"/>
      <c r="C125" s="259"/>
      <c r="D125" s="259"/>
      <c r="E125" s="259"/>
      <c r="F125" s="259"/>
      <c r="G125" s="259"/>
      <c r="H125" s="259"/>
      <c r="I125" s="259"/>
      <c r="J125" s="259"/>
      <c r="K125" s="259"/>
      <c r="L125" s="259"/>
      <c r="M125" s="259"/>
      <c r="N125" s="259"/>
      <c r="O125" s="259"/>
    </row>
    <row r="126" spans="1:15" ht="15.75" customHeight="1">
      <c r="A126" s="213"/>
      <c r="B126" s="213"/>
      <c r="C126" s="259"/>
      <c r="D126" s="259"/>
      <c r="E126" s="259"/>
      <c r="F126" s="259"/>
      <c r="G126" s="259"/>
      <c r="H126" s="259"/>
      <c r="I126" s="259"/>
      <c r="J126" s="259"/>
      <c r="K126" s="259"/>
      <c r="L126" s="259"/>
      <c r="M126" s="259"/>
      <c r="N126" s="259"/>
      <c r="O126" s="259"/>
    </row>
    <row r="127" spans="1:15" ht="15.75" customHeight="1">
      <c r="A127" s="213"/>
      <c r="B127" s="213"/>
      <c r="C127" s="259"/>
      <c r="D127" s="259"/>
      <c r="E127" s="259"/>
      <c r="F127" s="259"/>
      <c r="G127" s="259"/>
      <c r="H127" s="259"/>
      <c r="I127" s="259"/>
      <c r="J127" s="259"/>
      <c r="K127" s="259"/>
      <c r="L127" s="259"/>
      <c r="M127" s="259"/>
      <c r="N127" s="259"/>
      <c r="O127" s="259"/>
    </row>
    <row r="128" spans="1:15" ht="15.75" customHeight="1">
      <c r="A128" s="213"/>
      <c r="B128" s="213"/>
      <c r="C128" s="259"/>
      <c r="D128" s="259"/>
      <c r="E128" s="259"/>
      <c r="F128" s="259"/>
      <c r="G128" s="259"/>
      <c r="H128" s="259"/>
      <c r="I128" s="259"/>
      <c r="J128" s="259"/>
      <c r="K128" s="259"/>
      <c r="L128" s="259"/>
      <c r="M128" s="259"/>
      <c r="N128" s="259"/>
      <c r="O128" s="259"/>
    </row>
    <row r="129" spans="1:15" ht="15.75" customHeight="1">
      <c r="A129" s="213"/>
      <c r="B129" s="213"/>
      <c r="C129" s="259"/>
      <c r="D129" s="259"/>
      <c r="E129" s="259"/>
      <c r="F129" s="259"/>
      <c r="G129" s="259"/>
      <c r="H129" s="259"/>
      <c r="I129" s="259"/>
      <c r="J129" s="259"/>
      <c r="K129" s="259"/>
      <c r="L129" s="259"/>
      <c r="M129" s="259"/>
      <c r="N129" s="259"/>
      <c r="O129" s="259"/>
    </row>
    <row r="130" spans="1:15" ht="15.75" customHeight="1">
      <c r="A130" s="213"/>
      <c r="B130" s="213"/>
      <c r="C130" s="259"/>
      <c r="D130" s="259"/>
      <c r="E130" s="259"/>
      <c r="F130" s="259"/>
      <c r="G130" s="259"/>
      <c r="H130" s="259"/>
      <c r="I130" s="259"/>
      <c r="J130" s="259"/>
      <c r="K130" s="259"/>
      <c r="L130" s="259"/>
      <c r="M130" s="259"/>
      <c r="N130" s="259"/>
      <c r="O130" s="259"/>
    </row>
    <row r="131" spans="1:15" ht="15.75" customHeight="1">
      <c r="A131" s="213"/>
      <c r="B131" s="213"/>
      <c r="C131" s="259"/>
      <c r="D131" s="259"/>
      <c r="E131" s="259"/>
      <c r="F131" s="259"/>
      <c r="G131" s="259"/>
      <c r="H131" s="259"/>
      <c r="I131" s="259"/>
      <c r="J131" s="259"/>
      <c r="K131" s="259"/>
      <c r="L131" s="259"/>
      <c r="M131" s="259"/>
      <c r="N131" s="259"/>
      <c r="O131" s="259"/>
    </row>
    <row r="132" spans="1:15" ht="15.75" customHeight="1">
      <c r="A132" s="213"/>
      <c r="B132" s="213"/>
      <c r="C132" s="259"/>
      <c r="D132" s="259"/>
      <c r="E132" s="259"/>
      <c r="F132" s="259"/>
      <c r="G132" s="259"/>
      <c r="H132" s="259"/>
      <c r="I132" s="259"/>
      <c r="J132" s="259"/>
      <c r="K132" s="259"/>
      <c r="L132" s="259"/>
      <c r="M132" s="259"/>
      <c r="N132" s="259"/>
      <c r="O132" s="259"/>
    </row>
    <row r="133" spans="1:15" ht="15.75" customHeight="1">
      <c r="A133" s="213"/>
      <c r="B133" s="213"/>
      <c r="C133" s="259"/>
      <c r="D133" s="259"/>
      <c r="E133" s="259"/>
      <c r="F133" s="259"/>
      <c r="G133" s="259"/>
      <c r="H133" s="259"/>
      <c r="I133" s="259"/>
      <c r="J133" s="259"/>
      <c r="K133" s="259"/>
      <c r="L133" s="259"/>
      <c r="M133" s="259"/>
      <c r="N133" s="259"/>
      <c r="O133" s="259"/>
    </row>
    <row r="134" spans="1:15" ht="15.75" customHeight="1">
      <c r="A134" s="213"/>
      <c r="B134" s="213"/>
      <c r="C134" s="259"/>
      <c r="D134" s="259"/>
      <c r="E134" s="259"/>
      <c r="F134" s="259"/>
      <c r="G134" s="259"/>
      <c r="H134" s="259"/>
      <c r="I134" s="259"/>
      <c r="J134" s="259"/>
      <c r="K134" s="259"/>
      <c r="L134" s="259"/>
      <c r="M134" s="259"/>
      <c r="N134" s="259"/>
      <c r="O134" s="259"/>
    </row>
    <row r="135" spans="1:15" ht="15.75" customHeight="1">
      <c r="A135" s="213"/>
      <c r="B135" s="213"/>
      <c r="C135" s="259"/>
      <c r="D135" s="259"/>
      <c r="E135" s="259"/>
      <c r="F135" s="259"/>
      <c r="G135" s="259"/>
      <c r="H135" s="259"/>
      <c r="I135" s="259"/>
      <c r="J135" s="259"/>
      <c r="K135" s="259"/>
      <c r="L135" s="259"/>
      <c r="M135" s="259"/>
      <c r="N135" s="259"/>
      <c r="O135" s="259"/>
    </row>
    <row r="136" spans="1:15" ht="15.75" customHeight="1">
      <c r="A136" s="213"/>
      <c r="B136" s="213"/>
      <c r="C136" s="259"/>
      <c r="D136" s="259"/>
      <c r="E136" s="259"/>
      <c r="F136" s="259"/>
      <c r="G136" s="259"/>
      <c r="H136" s="259"/>
      <c r="I136" s="259"/>
      <c r="J136" s="259"/>
      <c r="K136" s="259"/>
      <c r="L136" s="259"/>
      <c r="M136" s="259"/>
      <c r="N136" s="259"/>
      <c r="O136" s="259"/>
    </row>
    <row r="137" spans="1:15" ht="15.75" customHeight="1">
      <c r="A137" s="213"/>
      <c r="B137" s="213"/>
      <c r="C137" s="259"/>
      <c r="D137" s="259"/>
      <c r="E137" s="259"/>
      <c r="F137" s="259"/>
      <c r="G137" s="259"/>
      <c r="H137" s="259"/>
      <c r="I137" s="259"/>
      <c r="J137" s="259"/>
      <c r="K137" s="259"/>
      <c r="L137" s="259"/>
      <c r="M137" s="259"/>
      <c r="N137" s="259"/>
      <c r="O137" s="259"/>
    </row>
    <row r="138" spans="1:15" ht="15.75" customHeight="1">
      <c r="A138" s="213"/>
      <c r="B138" s="213"/>
      <c r="C138" s="259"/>
      <c r="D138" s="259"/>
      <c r="E138" s="259"/>
      <c r="F138" s="259"/>
      <c r="G138" s="259"/>
      <c r="H138" s="259"/>
      <c r="I138" s="259"/>
      <c r="J138" s="259"/>
      <c r="K138" s="259"/>
      <c r="L138" s="259"/>
      <c r="M138" s="259"/>
      <c r="N138" s="259"/>
      <c r="O138" s="259"/>
    </row>
    <row r="139" spans="1:15" ht="15.75" customHeight="1">
      <c r="A139" s="213"/>
      <c r="B139" s="213"/>
      <c r="C139" s="259"/>
      <c r="D139" s="259"/>
      <c r="E139" s="259"/>
      <c r="F139" s="259"/>
      <c r="G139" s="259"/>
      <c r="H139" s="259"/>
      <c r="I139" s="259"/>
      <c r="J139" s="259"/>
      <c r="K139" s="259"/>
      <c r="L139" s="259"/>
      <c r="M139" s="259"/>
      <c r="N139" s="259"/>
      <c r="O139" s="259"/>
    </row>
    <row r="140" spans="1:15" ht="15.75" customHeight="1">
      <c r="A140" s="213"/>
      <c r="B140" s="213"/>
      <c r="C140" s="259"/>
      <c r="D140" s="259"/>
      <c r="E140" s="259"/>
      <c r="F140" s="259"/>
      <c r="G140" s="259"/>
      <c r="H140" s="259"/>
      <c r="I140" s="259"/>
      <c r="J140" s="259"/>
      <c r="K140" s="259"/>
      <c r="L140" s="259"/>
      <c r="M140" s="259"/>
      <c r="N140" s="259"/>
      <c r="O140" s="259"/>
    </row>
    <row r="141" spans="1:15" ht="15.75" customHeight="1">
      <c r="A141" s="213"/>
      <c r="B141" s="213"/>
      <c r="C141" s="259"/>
      <c r="D141" s="259"/>
      <c r="E141" s="259"/>
      <c r="F141" s="259"/>
      <c r="G141" s="259"/>
      <c r="H141" s="259"/>
      <c r="I141" s="259"/>
      <c r="J141" s="259"/>
      <c r="K141" s="259"/>
      <c r="L141" s="259"/>
      <c r="M141" s="259"/>
      <c r="N141" s="259"/>
      <c r="O141" s="259"/>
    </row>
    <row r="142" spans="1:15" ht="15.75" customHeight="1">
      <c r="A142" s="213"/>
      <c r="B142" s="213"/>
      <c r="C142" s="259"/>
      <c r="D142" s="259"/>
      <c r="E142" s="259"/>
      <c r="F142" s="259"/>
      <c r="G142" s="259"/>
      <c r="H142" s="259"/>
      <c r="I142" s="259"/>
      <c r="J142" s="259"/>
      <c r="K142" s="259"/>
      <c r="L142" s="259"/>
      <c r="M142" s="259"/>
      <c r="N142" s="259"/>
      <c r="O142" s="259"/>
    </row>
    <row r="143" spans="1:15" ht="15.75" customHeight="1">
      <c r="A143" s="213"/>
      <c r="B143" s="213"/>
      <c r="C143" s="259"/>
      <c r="D143" s="259"/>
      <c r="E143" s="259"/>
      <c r="F143" s="259"/>
      <c r="G143" s="259"/>
      <c r="H143" s="259"/>
      <c r="I143" s="259"/>
      <c r="J143" s="259"/>
      <c r="K143" s="259"/>
      <c r="L143" s="259"/>
      <c r="M143" s="259"/>
      <c r="N143" s="259"/>
      <c r="O143" s="259"/>
    </row>
    <row r="144" spans="1:15" ht="15.75" customHeight="1">
      <c r="A144" s="213"/>
      <c r="B144" s="213"/>
      <c r="C144" s="259"/>
      <c r="D144" s="259"/>
      <c r="E144" s="259"/>
      <c r="F144" s="259"/>
      <c r="G144" s="259"/>
      <c r="H144" s="259"/>
      <c r="I144" s="259"/>
      <c r="J144" s="259"/>
      <c r="K144" s="259"/>
      <c r="L144" s="259"/>
      <c r="M144" s="259"/>
      <c r="N144" s="259"/>
      <c r="O144" s="259"/>
    </row>
    <row r="145" spans="1:15" ht="15.75" customHeight="1">
      <c r="A145" s="213"/>
      <c r="B145" s="213"/>
      <c r="C145" s="259"/>
      <c r="D145" s="259"/>
      <c r="E145" s="259"/>
      <c r="F145" s="259"/>
      <c r="G145" s="259"/>
      <c r="H145" s="259"/>
      <c r="I145" s="259"/>
      <c r="J145" s="259"/>
      <c r="K145" s="259"/>
      <c r="L145" s="259"/>
      <c r="M145" s="259"/>
      <c r="N145" s="259"/>
      <c r="O145" s="259"/>
    </row>
    <row r="146" spans="1:15" ht="15.75" customHeight="1">
      <c r="A146" s="213"/>
      <c r="B146" s="213"/>
      <c r="C146" s="259"/>
      <c r="D146" s="259"/>
      <c r="E146" s="259"/>
      <c r="F146" s="259"/>
      <c r="G146" s="259"/>
      <c r="H146" s="259"/>
      <c r="I146" s="259"/>
      <c r="J146" s="259"/>
      <c r="K146" s="259"/>
      <c r="L146" s="259"/>
      <c r="M146" s="259"/>
      <c r="N146" s="259"/>
      <c r="O146" s="259"/>
    </row>
    <row r="147" spans="1:15" ht="15.75" customHeight="1">
      <c r="A147" s="213"/>
      <c r="B147" s="213"/>
      <c r="C147" s="259"/>
      <c r="D147" s="259"/>
      <c r="E147" s="259"/>
      <c r="F147" s="259"/>
      <c r="G147" s="259"/>
      <c r="H147" s="259"/>
      <c r="I147" s="259"/>
      <c r="J147" s="259"/>
      <c r="K147" s="259"/>
      <c r="L147" s="259"/>
      <c r="M147" s="259"/>
      <c r="N147" s="259"/>
      <c r="O147" s="259"/>
    </row>
    <row r="148" spans="1:15" ht="15.75" customHeight="1">
      <c r="A148" s="213"/>
      <c r="B148" s="213"/>
      <c r="C148" s="259"/>
      <c r="D148" s="259"/>
      <c r="E148" s="259"/>
      <c r="F148" s="259"/>
      <c r="G148" s="259"/>
      <c r="H148" s="259"/>
      <c r="I148" s="259"/>
      <c r="J148" s="259"/>
      <c r="K148" s="259"/>
      <c r="L148" s="259"/>
      <c r="M148" s="259"/>
      <c r="N148" s="259"/>
      <c r="O148" s="259"/>
    </row>
    <row r="149" spans="1:15" ht="15.75" customHeight="1">
      <c r="A149" s="213"/>
      <c r="B149" s="213"/>
      <c r="C149" s="259"/>
      <c r="D149" s="259"/>
      <c r="E149" s="259"/>
      <c r="F149" s="259"/>
      <c r="G149" s="259"/>
      <c r="H149" s="259"/>
      <c r="I149" s="259"/>
      <c r="J149" s="259"/>
      <c r="K149" s="259"/>
      <c r="L149" s="259"/>
      <c r="M149" s="259"/>
      <c r="N149" s="259"/>
      <c r="O149" s="259"/>
    </row>
    <row r="150" spans="1:15" ht="15.75" customHeight="1">
      <c r="A150" s="213"/>
      <c r="B150" s="213"/>
      <c r="C150" s="259"/>
      <c r="D150" s="259"/>
      <c r="E150" s="259"/>
      <c r="F150" s="259"/>
      <c r="G150" s="259"/>
      <c r="H150" s="259"/>
      <c r="I150" s="259"/>
      <c r="J150" s="259"/>
      <c r="K150" s="259"/>
      <c r="L150" s="259"/>
      <c r="M150" s="259"/>
      <c r="N150" s="259"/>
      <c r="O150" s="259"/>
    </row>
    <row r="151" spans="1:15" ht="15.75" customHeight="1">
      <c r="A151" s="213"/>
      <c r="B151" s="213"/>
      <c r="C151" s="259"/>
      <c r="D151" s="259"/>
      <c r="E151" s="259"/>
      <c r="F151" s="259"/>
      <c r="G151" s="259"/>
      <c r="H151" s="259"/>
      <c r="I151" s="259"/>
      <c r="J151" s="259"/>
      <c r="K151" s="259"/>
      <c r="L151" s="259"/>
      <c r="M151" s="259"/>
      <c r="N151" s="259"/>
      <c r="O151" s="259"/>
    </row>
    <row r="152" spans="1:15" ht="15.75" customHeight="1">
      <c r="A152" s="213"/>
      <c r="B152" s="213"/>
      <c r="C152" s="259"/>
      <c r="D152" s="259"/>
      <c r="E152" s="259"/>
      <c r="F152" s="259"/>
      <c r="G152" s="259"/>
      <c r="H152" s="259"/>
      <c r="I152" s="259"/>
      <c r="J152" s="259"/>
      <c r="K152" s="259"/>
      <c r="L152" s="259"/>
      <c r="M152" s="259"/>
      <c r="N152" s="259"/>
      <c r="O152" s="259"/>
    </row>
    <row r="153" spans="1:15" ht="15.75" customHeight="1">
      <c r="A153" s="213"/>
      <c r="B153" s="213"/>
      <c r="C153" s="259"/>
      <c r="D153" s="259"/>
      <c r="E153" s="259"/>
      <c r="F153" s="259"/>
      <c r="G153" s="259"/>
      <c r="H153" s="259"/>
      <c r="I153" s="259"/>
      <c r="J153" s="259"/>
      <c r="K153" s="259"/>
      <c r="L153" s="259"/>
      <c r="M153" s="259"/>
      <c r="N153" s="259"/>
      <c r="O153" s="259"/>
    </row>
    <row r="154" spans="1:15" ht="15.75" customHeight="1">
      <c r="A154" s="213"/>
      <c r="B154" s="213"/>
      <c r="C154" s="259"/>
      <c r="D154" s="259"/>
      <c r="E154" s="259"/>
      <c r="F154" s="259"/>
      <c r="G154" s="259"/>
      <c r="H154" s="259"/>
      <c r="I154" s="259"/>
      <c r="J154" s="259"/>
      <c r="K154" s="259"/>
      <c r="L154" s="259"/>
      <c r="M154" s="259"/>
      <c r="N154" s="259"/>
      <c r="O154" s="259"/>
    </row>
    <row r="155" spans="1:15" ht="15.75" customHeight="1">
      <c r="A155" s="213"/>
      <c r="B155" s="213"/>
      <c r="C155" s="259"/>
      <c r="D155" s="259"/>
      <c r="E155" s="259"/>
      <c r="F155" s="259"/>
      <c r="G155" s="259"/>
      <c r="H155" s="259"/>
      <c r="I155" s="259"/>
      <c r="J155" s="259"/>
      <c r="K155" s="259"/>
      <c r="L155" s="259"/>
      <c r="M155" s="259"/>
      <c r="N155" s="259"/>
      <c r="O155" s="259"/>
    </row>
    <row r="156" spans="1:15" ht="15.75" customHeight="1">
      <c r="A156" s="213"/>
      <c r="B156" s="213"/>
      <c r="C156" s="259"/>
      <c r="D156" s="259"/>
      <c r="E156" s="259"/>
      <c r="F156" s="259"/>
      <c r="G156" s="259"/>
      <c r="H156" s="259"/>
      <c r="I156" s="259"/>
      <c r="J156" s="259"/>
      <c r="K156" s="259"/>
      <c r="L156" s="259"/>
      <c r="M156" s="259"/>
      <c r="N156" s="259"/>
      <c r="O156" s="259"/>
    </row>
    <row r="157" spans="1:15" ht="15.75" customHeight="1">
      <c r="A157" s="213"/>
      <c r="B157" s="213"/>
      <c r="C157" s="259"/>
      <c r="D157" s="259"/>
      <c r="E157" s="259"/>
      <c r="F157" s="259"/>
      <c r="G157" s="259"/>
      <c r="H157" s="259"/>
      <c r="I157" s="259"/>
      <c r="J157" s="259"/>
      <c r="K157" s="259"/>
      <c r="L157" s="259"/>
      <c r="M157" s="259"/>
      <c r="N157" s="259"/>
      <c r="O157" s="259"/>
    </row>
    <row r="158" spans="1:15" ht="15.75" customHeight="1">
      <c r="A158" s="213"/>
      <c r="B158" s="213"/>
      <c r="C158" s="259"/>
      <c r="D158" s="259"/>
      <c r="E158" s="259"/>
      <c r="F158" s="259"/>
      <c r="G158" s="259"/>
      <c r="H158" s="259"/>
      <c r="I158" s="259"/>
      <c r="J158" s="259"/>
      <c r="K158" s="259"/>
      <c r="L158" s="259"/>
      <c r="M158" s="259"/>
      <c r="N158" s="259"/>
      <c r="O158" s="259"/>
    </row>
    <row r="159" spans="1:15" ht="15.75" customHeight="1">
      <c r="A159" s="213"/>
      <c r="B159" s="213"/>
      <c r="C159" s="259"/>
      <c r="D159" s="259"/>
      <c r="E159" s="259"/>
      <c r="F159" s="259"/>
      <c r="G159" s="259"/>
      <c r="H159" s="259"/>
      <c r="I159" s="259"/>
      <c r="J159" s="259"/>
      <c r="K159" s="259"/>
      <c r="L159" s="259"/>
      <c r="M159" s="259"/>
      <c r="N159" s="259"/>
      <c r="O159" s="259"/>
    </row>
    <row r="160" spans="1:15" ht="15.75" customHeight="1">
      <c r="A160" s="213"/>
      <c r="B160" s="213"/>
      <c r="C160" s="259"/>
      <c r="D160" s="259"/>
      <c r="E160" s="259"/>
      <c r="F160" s="259"/>
      <c r="G160" s="259"/>
      <c r="H160" s="259"/>
      <c r="I160" s="259"/>
      <c r="J160" s="259"/>
      <c r="K160" s="259"/>
      <c r="L160" s="259"/>
      <c r="M160" s="259"/>
      <c r="N160" s="259"/>
      <c r="O160" s="259"/>
    </row>
    <row r="161" spans="1:15" ht="15.75" customHeight="1">
      <c r="A161" s="213"/>
      <c r="B161" s="213"/>
      <c r="C161" s="259"/>
      <c r="D161" s="259"/>
      <c r="E161" s="259"/>
      <c r="F161" s="259"/>
      <c r="G161" s="259"/>
      <c r="H161" s="259"/>
      <c r="I161" s="259"/>
      <c r="J161" s="259"/>
      <c r="K161" s="259"/>
      <c r="L161" s="259"/>
      <c r="M161" s="259"/>
      <c r="N161" s="259"/>
      <c r="O161" s="259"/>
    </row>
    <row r="162" spans="1:15" ht="15.75" customHeight="1">
      <c r="A162" s="213"/>
      <c r="B162" s="213"/>
      <c r="C162" s="259"/>
      <c r="D162" s="259"/>
      <c r="E162" s="259"/>
      <c r="F162" s="259"/>
      <c r="G162" s="259"/>
      <c r="H162" s="259"/>
      <c r="I162" s="259"/>
      <c r="J162" s="259"/>
      <c r="K162" s="259"/>
      <c r="L162" s="259"/>
      <c r="M162" s="259"/>
      <c r="N162" s="259"/>
      <c r="O162" s="259"/>
    </row>
    <row r="163" spans="1:15" ht="15.75" customHeight="1">
      <c r="A163" s="213"/>
      <c r="B163" s="213"/>
      <c r="C163" s="259"/>
      <c r="D163" s="259"/>
      <c r="E163" s="259"/>
      <c r="F163" s="259"/>
      <c r="G163" s="259"/>
      <c r="H163" s="259"/>
      <c r="I163" s="259"/>
      <c r="J163" s="259"/>
      <c r="K163" s="259"/>
      <c r="L163" s="259"/>
      <c r="M163" s="259"/>
      <c r="N163" s="259"/>
      <c r="O163" s="259"/>
    </row>
    <row r="164" spans="1:15" ht="15.75" customHeight="1">
      <c r="A164" s="213"/>
      <c r="B164" s="213"/>
      <c r="C164" s="259"/>
      <c r="D164" s="259"/>
      <c r="E164" s="259"/>
      <c r="F164" s="259"/>
      <c r="G164" s="259"/>
      <c r="H164" s="259"/>
      <c r="I164" s="259"/>
      <c r="J164" s="259"/>
      <c r="K164" s="259"/>
      <c r="L164" s="259"/>
      <c r="M164" s="259"/>
      <c r="N164" s="259"/>
      <c r="O164" s="259"/>
    </row>
    <row r="165" spans="1:15" ht="15.75" customHeight="1">
      <c r="A165" s="213"/>
      <c r="B165" s="213"/>
      <c r="C165" s="259"/>
      <c r="D165" s="259"/>
      <c r="E165" s="259"/>
      <c r="F165" s="259"/>
      <c r="G165" s="259"/>
      <c r="H165" s="259"/>
      <c r="I165" s="259"/>
      <c r="J165" s="259"/>
      <c r="K165" s="259"/>
      <c r="L165" s="259"/>
      <c r="M165" s="259"/>
      <c r="N165" s="259"/>
      <c r="O165" s="259"/>
    </row>
    <row r="166" spans="1:15" ht="15.75" customHeight="1">
      <c r="A166" s="213"/>
      <c r="B166" s="213"/>
      <c r="C166" s="259"/>
      <c r="D166" s="259"/>
      <c r="E166" s="259"/>
      <c r="F166" s="259"/>
      <c r="G166" s="259"/>
      <c r="H166" s="259"/>
      <c r="I166" s="259"/>
      <c r="J166" s="259"/>
      <c r="K166" s="259"/>
      <c r="L166" s="259"/>
      <c r="M166" s="259"/>
      <c r="N166" s="259"/>
      <c r="O166" s="259"/>
    </row>
    <row r="167" spans="1:15" ht="15.75" customHeight="1">
      <c r="A167" s="213"/>
      <c r="B167" s="213"/>
      <c r="C167" s="259"/>
      <c r="D167" s="259"/>
      <c r="E167" s="259"/>
      <c r="F167" s="259"/>
      <c r="G167" s="259"/>
      <c r="H167" s="259"/>
      <c r="I167" s="259"/>
      <c r="J167" s="259"/>
      <c r="K167" s="259"/>
      <c r="L167" s="259"/>
      <c r="M167" s="259"/>
      <c r="N167" s="259"/>
      <c r="O167" s="259"/>
    </row>
    <row r="168" spans="1:15" ht="15.75" customHeight="1">
      <c r="A168" s="213"/>
      <c r="B168" s="213"/>
      <c r="C168" s="259"/>
      <c r="D168" s="259"/>
      <c r="E168" s="259"/>
      <c r="F168" s="259"/>
      <c r="G168" s="259"/>
      <c r="H168" s="259"/>
      <c r="I168" s="259"/>
      <c r="J168" s="259"/>
      <c r="K168" s="259"/>
      <c r="L168" s="259"/>
      <c r="M168" s="259"/>
      <c r="N168" s="259"/>
      <c r="O168" s="259"/>
    </row>
    <row r="169" spans="1:15" ht="15.75" customHeight="1">
      <c r="A169" s="213"/>
      <c r="B169" s="213"/>
      <c r="C169" s="259"/>
      <c r="D169" s="259"/>
      <c r="E169" s="259"/>
      <c r="F169" s="259"/>
      <c r="G169" s="259"/>
      <c r="H169" s="259"/>
      <c r="I169" s="259"/>
      <c r="J169" s="259"/>
      <c r="K169" s="259"/>
      <c r="L169" s="259"/>
      <c r="M169" s="259"/>
      <c r="N169" s="259"/>
      <c r="O169" s="259"/>
    </row>
    <row r="170" spans="1:15" ht="15.75" customHeight="1">
      <c r="A170" s="213"/>
      <c r="B170" s="213"/>
      <c r="C170" s="259"/>
      <c r="D170" s="259"/>
      <c r="E170" s="259"/>
      <c r="F170" s="259"/>
      <c r="G170" s="259"/>
      <c r="H170" s="259"/>
      <c r="I170" s="259"/>
      <c r="J170" s="259"/>
      <c r="K170" s="259"/>
      <c r="L170" s="259"/>
      <c r="M170" s="259"/>
      <c r="N170" s="259"/>
      <c r="O170" s="259"/>
    </row>
    <row r="171" spans="1:15" ht="15.75" customHeight="1">
      <c r="A171" s="213"/>
      <c r="B171" s="213"/>
      <c r="C171" s="259"/>
      <c r="D171" s="259"/>
      <c r="E171" s="259"/>
      <c r="F171" s="259"/>
      <c r="G171" s="259"/>
      <c r="H171" s="259"/>
      <c r="I171" s="259"/>
      <c r="J171" s="259"/>
      <c r="K171" s="259"/>
      <c r="L171" s="259"/>
      <c r="M171" s="259"/>
      <c r="N171" s="259"/>
      <c r="O171" s="259"/>
    </row>
    <row r="172" spans="1:15" ht="15.75" customHeight="1">
      <c r="A172" s="213"/>
      <c r="B172" s="213"/>
      <c r="C172" s="259"/>
      <c r="D172" s="259"/>
      <c r="E172" s="259"/>
      <c r="F172" s="259"/>
      <c r="G172" s="259"/>
      <c r="H172" s="259"/>
      <c r="I172" s="259"/>
      <c r="J172" s="259"/>
      <c r="K172" s="259"/>
      <c r="L172" s="259"/>
      <c r="M172" s="259"/>
      <c r="N172" s="259"/>
      <c r="O172" s="259"/>
    </row>
    <row r="173" spans="1:15" ht="15.75" customHeight="1">
      <c r="A173" s="213"/>
      <c r="B173" s="213"/>
      <c r="C173" s="259"/>
      <c r="D173" s="259"/>
      <c r="E173" s="259"/>
      <c r="F173" s="259"/>
      <c r="G173" s="259"/>
      <c r="H173" s="259"/>
      <c r="I173" s="259"/>
      <c r="J173" s="259"/>
      <c r="K173" s="259"/>
      <c r="L173" s="259"/>
      <c r="M173" s="259"/>
      <c r="N173" s="259"/>
      <c r="O173" s="259"/>
    </row>
    <row r="174" spans="1:15" ht="15.75" customHeight="1">
      <c r="A174" s="213"/>
      <c r="B174" s="213"/>
      <c r="C174" s="259"/>
      <c r="D174" s="259"/>
      <c r="E174" s="259"/>
      <c r="F174" s="259"/>
      <c r="G174" s="259"/>
      <c r="H174" s="259"/>
      <c r="I174" s="259"/>
      <c r="J174" s="259"/>
      <c r="K174" s="259"/>
      <c r="L174" s="259"/>
      <c r="M174" s="259"/>
      <c r="N174" s="259"/>
      <c r="O174" s="259"/>
    </row>
    <row r="175" spans="1:15" ht="15.75" customHeight="1">
      <c r="A175" s="213"/>
      <c r="B175" s="213"/>
      <c r="C175" s="259"/>
      <c r="D175" s="259"/>
      <c r="E175" s="259"/>
      <c r="F175" s="259"/>
      <c r="G175" s="259"/>
      <c r="H175" s="259"/>
      <c r="I175" s="259"/>
      <c r="J175" s="259"/>
      <c r="K175" s="259"/>
      <c r="L175" s="259"/>
      <c r="M175" s="259"/>
      <c r="N175" s="259"/>
      <c r="O175" s="259"/>
    </row>
    <row r="176" spans="1:15" ht="15.75" customHeight="1">
      <c r="A176" s="213"/>
      <c r="B176" s="213"/>
      <c r="C176" s="259"/>
      <c r="D176" s="259"/>
      <c r="E176" s="259"/>
      <c r="F176" s="259"/>
      <c r="G176" s="259"/>
      <c r="H176" s="259"/>
      <c r="I176" s="259"/>
      <c r="J176" s="259"/>
      <c r="K176" s="259"/>
      <c r="L176" s="259"/>
      <c r="M176" s="259"/>
      <c r="N176" s="259"/>
      <c r="O176" s="259"/>
    </row>
    <row r="177" spans="1:15" ht="15.75" customHeight="1">
      <c r="A177" s="213"/>
      <c r="B177" s="213"/>
      <c r="C177" s="259"/>
      <c r="D177" s="259"/>
      <c r="E177" s="259"/>
      <c r="F177" s="259"/>
      <c r="G177" s="259"/>
      <c r="H177" s="259"/>
      <c r="I177" s="259"/>
      <c r="J177" s="259"/>
      <c r="K177" s="259"/>
      <c r="L177" s="259"/>
      <c r="M177" s="259"/>
      <c r="N177" s="259"/>
      <c r="O177" s="259"/>
    </row>
    <row r="178" spans="1:15" ht="15.75" customHeight="1">
      <c r="A178" s="213"/>
      <c r="B178" s="213"/>
      <c r="C178" s="259"/>
      <c r="D178" s="259"/>
      <c r="E178" s="259"/>
      <c r="F178" s="259"/>
      <c r="G178" s="259"/>
      <c r="H178" s="259"/>
      <c r="I178" s="259"/>
      <c r="J178" s="259"/>
      <c r="K178" s="259"/>
      <c r="L178" s="259"/>
      <c r="M178" s="259"/>
      <c r="N178" s="259"/>
      <c r="O178" s="259"/>
    </row>
    <row r="179" spans="1:15" ht="15.75" customHeight="1">
      <c r="A179" s="213"/>
      <c r="B179" s="213"/>
      <c r="C179" s="259"/>
      <c r="D179" s="259"/>
      <c r="E179" s="259"/>
      <c r="F179" s="259"/>
      <c r="G179" s="259"/>
      <c r="H179" s="259"/>
      <c r="I179" s="259"/>
      <c r="J179" s="259"/>
      <c r="K179" s="259"/>
      <c r="L179" s="259"/>
      <c r="M179" s="259"/>
      <c r="N179" s="259"/>
      <c r="O179" s="259"/>
    </row>
    <row r="180" spans="1:15" ht="15.75" customHeight="1">
      <c r="A180" s="213"/>
      <c r="B180" s="213"/>
      <c r="C180" s="259"/>
      <c r="D180" s="259"/>
      <c r="E180" s="259"/>
      <c r="F180" s="259"/>
      <c r="G180" s="259"/>
      <c r="H180" s="259"/>
      <c r="I180" s="259"/>
      <c r="J180" s="259"/>
      <c r="K180" s="259"/>
      <c r="L180" s="259"/>
      <c r="M180" s="259"/>
      <c r="N180" s="259"/>
      <c r="O180" s="259"/>
    </row>
    <row r="181" spans="1:15" ht="15.75" customHeight="1">
      <c r="A181" s="213"/>
      <c r="B181" s="213"/>
      <c r="C181" s="259"/>
      <c r="D181" s="259"/>
      <c r="E181" s="259"/>
      <c r="F181" s="259"/>
      <c r="G181" s="259"/>
      <c r="H181" s="259"/>
      <c r="I181" s="259"/>
      <c r="J181" s="259"/>
      <c r="K181" s="259"/>
      <c r="L181" s="259"/>
      <c r="M181" s="259"/>
      <c r="N181" s="259"/>
      <c r="O181" s="259"/>
    </row>
    <row r="182" spans="1:15" ht="15.75" customHeight="1">
      <c r="A182" s="213"/>
      <c r="B182" s="213"/>
      <c r="C182" s="259"/>
      <c r="D182" s="259"/>
      <c r="E182" s="259"/>
      <c r="F182" s="259"/>
      <c r="G182" s="259"/>
      <c r="H182" s="259"/>
      <c r="I182" s="259"/>
      <c r="J182" s="259"/>
      <c r="K182" s="259"/>
      <c r="L182" s="259"/>
      <c r="M182" s="259"/>
      <c r="N182" s="259"/>
      <c r="O182" s="259"/>
    </row>
    <row r="183" spans="1:15" ht="15.75" customHeight="1">
      <c r="A183" s="213"/>
      <c r="B183" s="213"/>
      <c r="C183" s="259"/>
      <c r="D183" s="259"/>
      <c r="E183" s="259"/>
      <c r="F183" s="259"/>
      <c r="G183" s="259"/>
      <c r="H183" s="259"/>
      <c r="I183" s="259"/>
      <c r="J183" s="259"/>
      <c r="K183" s="259"/>
      <c r="L183" s="259"/>
      <c r="M183" s="259"/>
      <c r="N183" s="259"/>
      <c r="O183" s="259"/>
    </row>
    <row r="184" spans="1:15" ht="15.75" customHeight="1">
      <c r="A184" s="213"/>
      <c r="B184" s="213"/>
      <c r="C184" s="259"/>
      <c r="D184" s="259"/>
      <c r="E184" s="259"/>
      <c r="F184" s="259"/>
      <c r="G184" s="259"/>
      <c r="H184" s="259"/>
      <c r="I184" s="259"/>
      <c r="J184" s="259"/>
      <c r="K184" s="259"/>
      <c r="L184" s="259"/>
      <c r="M184" s="259"/>
      <c r="N184" s="259"/>
      <c r="O184" s="259"/>
    </row>
    <row r="185" spans="1:15" ht="15.75" customHeight="1">
      <c r="A185" s="213"/>
      <c r="B185" s="213"/>
      <c r="C185" s="259"/>
      <c r="D185" s="259"/>
      <c r="E185" s="259"/>
      <c r="F185" s="259"/>
      <c r="G185" s="259"/>
      <c r="H185" s="259"/>
      <c r="I185" s="259"/>
      <c r="J185" s="259"/>
      <c r="K185" s="259"/>
      <c r="L185" s="259"/>
      <c r="M185" s="259"/>
      <c r="N185" s="259"/>
      <c r="O185" s="259"/>
    </row>
    <row r="186" spans="1:15" ht="15.75" customHeight="1">
      <c r="A186" s="213"/>
      <c r="B186" s="213"/>
      <c r="C186" s="259"/>
      <c r="D186" s="259"/>
      <c r="E186" s="259"/>
      <c r="F186" s="259"/>
      <c r="G186" s="259"/>
      <c r="H186" s="259"/>
      <c r="I186" s="259"/>
      <c r="J186" s="259"/>
      <c r="K186" s="259"/>
      <c r="L186" s="259"/>
      <c r="M186" s="259"/>
      <c r="N186" s="259"/>
      <c r="O186" s="259"/>
    </row>
    <row r="187" spans="1:15" ht="15.75" customHeight="1">
      <c r="A187" s="213"/>
      <c r="B187" s="213"/>
      <c r="C187" s="259"/>
      <c r="D187" s="259"/>
      <c r="E187" s="259"/>
      <c r="F187" s="259"/>
      <c r="G187" s="259"/>
      <c r="H187" s="259"/>
      <c r="I187" s="259"/>
      <c r="J187" s="259"/>
      <c r="K187" s="259"/>
      <c r="L187" s="259"/>
      <c r="M187" s="259"/>
      <c r="N187" s="259"/>
      <c r="O187" s="259"/>
    </row>
    <row r="188" spans="1:15" ht="15.75" customHeight="1">
      <c r="A188" s="213"/>
      <c r="B188" s="213"/>
      <c r="C188" s="259"/>
      <c r="D188" s="259"/>
      <c r="E188" s="259"/>
      <c r="F188" s="259"/>
      <c r="G188" s="259"/>
      <c r="H188" s="259"/>
      <c r="I188" s="259"/>
      <c r="J188" s="259"/>
      <c r="K188" s="259"/>
      <c r="L188" s="259"/>
      <c r="M188" s="259"/>
      <c r="N188" s="259"/>
      <c r="O188" s="259"/>
    </row>
    <row r="189" spans="1:15" ht="15.75" customHeight="1">
      <c r="A189" s="213"/>
      <c r="B189" s="213"/>
      <c r="C189" s="259"/>
      <c r="D189" s="259"/>
      <c r="E189" s="259"/>
      <c r="F189" s="259"/>
      <c r="G189" s="259"/>
      <c r="H189" s="259"/>
      <c r="I189" s="259"/>
      <c r="J189" s="259"/>
      <c r="K189" s="259"/>
      <c r="L189" s="259"/>
      <c r="M189" s="259"/>
      <c r="N189" s="259"/>
      <c r="O189" s="259"/>
    </row>
    <row r="190" spans="1:15" ht="15.75" customHeight="1">
      <c r="A190" s="213"/>
      <c r="B190" s="213"/>
      <c r="C190" s="259"/>
      <c r="D190" s="259"/>
      <c r="E190" s="259"/>
      <c r="F190" s="259"/>
      <c r="G190" s="259"/>
      <c r="H190" s="259"/>
      <c r="I190" s="259"/>
      <c r="J190" s="259"/>
      <c r="K190" s="259"/>
      <c r="L190" s="259"/>
      <c r="M190" s="259"/>
      <c r="N190" s="259"/>
      <c r="O190" s="259"/>
    </row>
    <row r="191" spans="1:15" ht="15.75" customHeight="1">
      <c r="A191" s="213"/>
      <c r="B191" s="213"/>
      <c r="C191" s="259"/>
      <c r="D191" s="259"/>
      <c r="E191" s="259"/>
      <c r="F191" s="259"/>
      <c r="G191" s="259"/>
      <c r="H191" s="259"/>
      <c r="I191" s="259"/>
      <c r="J191" s="259"/>
      <c r="K191" s="259"/>
      <c r="L191" s="259"/>
      <c r="M191" s="259"/>
      <c r="N191" s="259"/>
      <c r="O191" s="259"/>
    </row>
    <row r="192" spans="1:15" ht="15.75" customHeight="1">
      <c r="A192" s="213"/>
      <c r="B192" s="213"/>
      <c r="C192" s="259"/>
      <c r="D192" s="259"/>
      <c r="E192" s="259"/>
      <c r="F192" s="259"/>
      <c r="G192" s="259"/>
      <c r="H192" s="259"/>
      <c r="I192" s="259"/>
      <c r="J192" s="259"/>
      <c r="K192" s="259"/>
      <c r="L192" s="259"/>
      <c r="M192" s="259"/>
      <c r="N192" s="259"/>
      <c r="O192" s="259"/>
    </row>
    <row r="193" spans="1:15" ht="15.75" customHeight="1">
      <c r="A193" s="213"/>
      <c r="B193" s="213"/>
      <c r="C193" s="259"/>
      <c r="D193" s="259"/>
      <c r="E193" s="259"/>
      <c r="F193" s="259"/>
      <c r="G193" s="259"/>
      <c r="H193" s="259"/>
      <c r="I193" s="259"/>
      <c r="J193" s="259"/>
      <c r="K193" s="259"/>
      <c r="L193" s="259"/>
      <c r="M193" s="259"/>
      <c r="N193" s="259"/>
      <c r="O193" s="259"/>
    </row>
    <row r="194" spans="1:15" ht="15.75" customHeight="1">
      <c r="A194" s="213"/>
      <c r="B194" s="213"/>
      <c r="C194" s="259"/>
      <c r="D194" s="259"/>
      <c r="E194" s="259"/>
      <c r="F194" s="259"/>
      <c r="G194" s="259"/>
      <c r="H194" s="259"/>
      <c r="I194" s="259"/>
      <c r="J194" s="259"/>
      <c r="K194" s="259"/>
      <c r="L194" s="259"/>
      <c r="M194" s="259"/>
      <c r="N194" s="259"/>
      <c r="O194" s="259"/>
    </row>
    <row r="195" spans="1:15" ht="15.75" customHeight="1">
      <c r="A195" s="213"/>
      <c r="B195" s="213"/>
      <c r="C195" s="259"/>
      <c r="D195" s="259"/>
      <c r="E195" s="259"/>
      <c r="F195" s="259"/>
      <c r="G195" s="259"/>
      <c r="H195" s="259"/>
      <c r="I195" s="259"/>
      <c r="J195" s="259"/>
      <c r="K195" s="259"/>
      <c r="L195" s="259"/>
      <c r="M195" s="259"/>
      <c r="N195" s="259"/>
      <c r="O195" s="259"/>
    </row>
    <row r="196" spans="1:15" ht="15.75" customHeight="1">
      <c r="A196" s="213"/>
      <c r="B196" s="213"/>
      <c r="C196" s="259"/>
      <c r="D196" s="259"/>
      <c r="E196" s="259"/>
      <c r="F196" s="259"/>
      <c r="G196" s="259"/>
      <c r="H196" s="259"/>
      <c r="I196" s="259"/>
      <c r="J196" s="259"/>
      <c r="K196" s="259"/>
      <c r="L196" s="259"/>
      <c r="M196" s="259"/>
      <c r="N196" s="259"/>
      <c r="O196" s="259"/>
    </row>
    <row r="197" spans="1:15" ht="15.75" customHeight="1">
      <c r="A197" s="213"/>
      <c r="B197" s="213"/>
      <c r="C197" s="259"/>
      <c r="D197" s="259"/>
      <c r="E197" s="259"/>
      <c r="F197" s="259"/>
      <c r="G197" s="259"/>
      <c r="H197" s="259"/>
      <c r="I197" s="259"/>
      <c r="J197" s="259"/>
      <c r="K197" s="259"/>
      <c r="L197" s="259"/>
      <c r="M197" s="259"/>
      <c r="N197" s="259"/>
      <c r="O197" s="259"/>
    </row>
    <row r="198" spans="1:15" ht="15.75" customHeight="1">
      <c r="A198" s="213"/>
      <c r="B198" s="213"/>
      <c r="C198" s="259"/>
      <c r="D198" s="259"/>
      <c r="E198" s="259"/>
      <c r="F198" s="259"/>
      <c r="G198" s="259"/>
      <c r="H198" s="259"/>
      <c r="I198" s="259"/>
      <c r="J198" s="259"/>
      <c r="K198" s="259"/>
      <c r="L198" s="259"/>
      <c r="M198" s="259"/>
      <c r="N198" s="259"/>
      <c r="O198" s="259"/>
    </row>
    <row r="199" spans="1:15" ht="15.75" customHeight="1">
      <c r="A199" s="213"/>
      <c r="B199" s="213"/>
      <c r="C199" s="259"/>
      <c r="D199" s="259"/>
      <c r="E199" s="259"/>
      <c r="F199" s="259"/>
      <c r="G199" s="259"/>
      <c r="H199" s="259"/>
      <c r="I199" s="259"/>
      <c r="J199" s="259"/>
      <c r="K199" s="259"/>
      <c r="L199" s="259"/>
      <c r="M199" s="259"/>
      <c r="N199" s="259"/>
      <c r="O199" s="259"/>
    </row>
    <row r="200" spans="1:15" ht="15.75" customHeight="1">
      <c r="A200" s="213"/>
      <c r="B200" s="213"/>
      <c r="C200" s="259"/>
      <c r="D200" s="259"/>
      <c r="E200" s="259"/>
      <c r="F200" s="259"/>
      <c r="G200" s="259"/>
      <c r="H200" s="259"/>
      <c r="I200" s="259"/>
      <c r="J200" s="259"/>
      <c r="K200" s="259"/>
      <c r="L200" s="259"/>
      <c r="M200" s="259"/>
      <c r="N200" s="259"/>
      <c r="O200" s="259"/>
    </row>
    <row r="201" spans="1:15" ht="15.75" customHeight="1">
      <c r="A201" s="213"/>
      <c r="B201" s="213"/>
      <c r="C201" s="259"/>
      <c r="D201" s="259"/>
      <c r="E201" s="259"/>
      <c r="F201" s="259"/>
      <c r="G201" s="259"/>
      <c r="H201" s="259"/>
      <c r="I201" s="259"/>
      <c r="J201" s="259"/>
      <c r="K201" s="259"/>
      <c r="L201" s="259"/>
      <c r="M201" s="259"/>
      <c r="N201" s="259"/>
      <c r="O201" s="259"/>
    </row>
    <row r="202" spans="1:15" ht="15.75" customHeight="1">
      <c r="A202" s="213"/>
      <c r="B202" s="213"/>
      <c r="C202" s="259"/>
      <c r="D202" s="259"/>
      <c r="E202" s="259"/>
      <c r="F202" s="259"/>
      <c r="G202" s="259"/>
      <c r="H202" s="259"/>
      <c r="I202" s="259"/>
      <c r="J202" s="259"/>
      <c r="K202" s="259"/>
      <c r="L202" s="259"/>
      <c r="M202" s="259"/>
      <c r="N202" s="259"/>
      <c r="O202" s="259"/>
    </row>
    <row r="203" spans="1:15" ht="15.75" customHeight="1">
      <c r="A203" s="213"/>
      <c r="B203" s="213"/>
      <c r="C203" s="259"/>
      <c r="D203" s="259"/>
      <c r="E203" s="259"/>
      <c r="F203" s="259"/>
      <c r="G203" s="259"/>
      <c r="H203" s="259"/>
      <c r="I203" s="259"/>
      <c r="J203" s="259"/>
      <c r="K203" s="259"/>
      <c r="L203" s="259"/>
      <c r="M203" s="259"/>
      <c r="N203" s="259"/>
      <c r="O203" s="259"/>
    </row>
    <row r="204" spans="1:15" ht="15.75" customHeight="1">
      <c r="A204" s="213"/>
      <c r="B204" s="213"/>
      <c r="C204" s="259"/>
      <c r="D204" s="259"/>
      <c r="E204" s="259"/>
      <c r="F204" s="259"/>
      <c r="G204" s="259"/>
      <c r="H204" s="259"/>
      <c r="I204" s="259"/>
      <c r="J204" s="259"/>
      <c r="K204" s="259"/>
      <c r="L204" s="259"/>
      <c r="M204" s="259"/>
      <c r="N204" s="259"/>
      <c r="O204" s="259"/>
    </row>
    <row r="205" spans="1:15" ht="15.75" customHeight="1">
      <c r="A205" s="213"/>
      <c r="B205" s="213"/>
      <c r="C205" s="259"/>
      <c r="D205" s="259"/>
      <c r="E205" s="259"/>
      <c r="F205" s="259"/>
      <c r="G205" s="259"/>
      <c r="H205" s="259"/>
      <c r="I205" s="259"/>
      <c r="J205" s="259"/>
      <c r="K205" s="259"/>
      <c r="L205" s="259"/>
      <c r="M205" s="259"/>
      <c r="N205" s="259"/>
      <c r="O205" s="259"/>
    </row>
    <row r="206" spans="1:15" ht="15.75" customHeight="1">
      <c r="A206" s="213"/>
      <c r="B206" s="213"/>
      <c r="C206" s="259"/>
      <c r="D206" s="259"/>
      <c r="E206" s="259"/>
      <c r="F206" s="259"/>
      <c r="G206" s="259"/>
      <c r="H206" s="259"/>
      <c r="I206" s="259"/>
      <c r="J206" s="259"/>
      <c r="K206" s="259"/>
      <c r="L206" s="259"/>
      <c r="M206" s="259"/>
      <c r="N206" s="259"/>
      <c r="O206" s="259"/>
    </row>
    <row r="207" spans="1:15" ht="15.75" customHeight="1">
      <c r="A207" s="213"/>
      <c r="B207" s="213"/>
      <c r="C207" s="259"/>
      <c r="D207" s="259"/>
      <c r="E207" s="259"/>
      <c r="F207" s="259"/>
      <c r="G207" s="259"/>
      <c r="H207" s="259"/>
      <c r="I207" s="259"/>
      <c r="J207" s="259"/>
      <c r="K207" s="259"/>
      <c r="L207" s="259"/>
      <c r="M207" s="259"/>
      <c r="N207" s="259"/>
      <c r="O207" s="259"/>
    </row>
    <row r="208" spans="1:15" ht="15.75" customHeight="1">
      <c r="A208" s="213"/>
      <c r="B208" s="213"/>
      <c r="C208" s="259"/>
      <c r="D208" s="259"/>
      <c r="E208" s="259"/>
      <c r="F208" s="259"/>
      <c r="G208" s="259"/>
      <c r="H208" s="259"/>
      <c r="I208" s="259"/>
      <c r="J208" s="259"/>
      <c r="K208" s="259"/>
      <c r="L208" s="259"/>
      <c r="M208" s="259"/>
      <c r="N208" s="259"/>
      <c r="O208" s="259"/>
    </row>
    <row r="209" spans="1:15" ht="15.75" customHeight="1">
      <c r="A209" s="213"/>
      <c r="B209" s="213"/>
      <c r="C209" s="259"/>
      <c r="D209" s="259"/>
      <c r="E209" s="259"/>
      <c r="F209" s="259"/>
      <c r="G209" s="259"/>
      <c r="H209" s="259"/>
      <c r="I209" s="259"/>
      <c r="J209" s="259"/>
      <c r="K209" s="259"/>
      <c r="L209" s="259"/>
      <c r="M209" s="259"/>
      <c r="N209" s="259"/>
      <c r="O209" s="259"/>
    </row>
    <row r="210" spans="1:15" ht="15.75" customHeight="1">
      <c r="A210" s="213"/>
      <c r="B210" s="213"/>
      <c r="C210" s="259"/>
      <c r="D210" s="259"/>
      <c r="E210" s="259"/>
      <c r="F210" s="259"/>
      <c r="G210" s="259"/>
      <c r="H210" s="259"/>
      <c r="I210" s="259"/>
      <c r="J210" s="259"/>
      <c r="K210" s="259"/>
      <c r="L210" s="259"/>
      <c r="M210" s="259"/>
      <c r="N210" s="259"/>
      <c r="O210" s="259"/>
    </row>
    <row r="211" spans="1:15" ht="15.75" customHeight="1">
      <c r="A211" s="213"/>
      <c r="B211" s="213"/>
      <c r="C211" s="259"/>
      <c r="D211" s="259"/>
      <c r="E211" s="259"/>
      <c r="F211" s="259"/>
      <c r="G211" s="259"/>
      <c r="H211" s="259"/>
      <c r="I211" s="259"/>
      <c r="J211" s="259"/>
      <c r="K211" s="259"/>
      <c r="L211" s="259"/>
      <c r="M211" s="259"/>
      <c r="N211" s="259"/>
      <c r="O211" s="259"/>
    </row>
    <row r="212" spans="1:15" ht="15.75" customHeight="1">
      <c r="A212" s="213"/>
      <c r="B212" s="213"/>
      <c r="C212" s="259"/>
      <c r="D212" s="259"/>
      <c r="E212" s="259"/>
      <c r="F212" s="259"/>
      <c r="G212" s="259"/>
      <c r="H212" s="259"/>
      <c r="I212" s="259"/>
      <c r="J212" s="259"/>
      <c r="K212" s="259"/>
      <c r="L212" s="259"/>
      <c r="M212" s="259"/>
      <c r="N212" s="259"/>
      <c r="O212" s="259"/>
    </row>
    <row r="213" spans="1:15" ht="15.75" customHeight="1">
      <c r="A213" s="213"/>
      <c r="B213" s="213"/>
      <c r="C213" s="259"/>
      <c r="D213" s="259"/>
      <c r="E213" s="259"/>
      <c r="F213" s="259"/>
      <c r="G213" s="259"/>
      <c r="H213" s="259"/>
      <c r="I213" s="259"/>
      <c r="J213" s="259"/>
      <c r="K213" s="259"/>
      <c r="L213" s="259"/>
      <c r="M213" s="259"/>
      <c r="N213" s="259"/>
      <c r="O213" s="259"/>
    </row>
    <row r="214" spans="1:15" ht="15.75" customHeight="1">
      <c r="A214" s="213"/>
      <c r="B214" s="213"/>
      <c r="C214" s="259"/>
      <c r="D214" s="259"/>
      <c r="E214" s="259"/>
      <c r="F214" s="259"/>
      <c r="G214" s="259"/>
      <c r="H214" s="259"/>
      <c r="I214" s="259"/>
      <c r="J214" s="259"/>
      <c r="K214" s="259"/>
      <c r="L214" s="259"/>
      <c r="M214" s="259"/>
      <c r="N214" s="259"/>
      <c r="O214" s="259"/>
    </row>
    <row r="215" spans="1:15" ht="15.75" customHeight="1">
      <c r="A215" s="213"/>
      <c r="B215" s="213"/>
      <c r="C215" s="259"/>
      <c r="D215" s="259"/>
      <c r="E215" s="259"/>
      <c r="F215" s="259"/>
      <c r="G215" s="259"/>
      <c r="H215" s="259"/>
      <c r="I215" s="259"/>
      <c r="J215" s="259"/>
      <c r="K215" s="259"/>
      <c r="L215" s="259"/>
      <c r="M215" s="259"/>
      <c r="N215" s="259"/>
      <c r="O215" s="259"/>
    </row>
    <row r="216" spans="1:15" ht="15.75" customHeight="1">
      <c r="A216" s="213"/>
      <c r="B216" s="213"/>
      <c r="C216" s="259"/>
      <c r="D216" s="259"/>
      <c r="E216" s="259"/>
      <c r="F216" s="259"/>
      <c r="G216" s="259"/>
      <c r="H216" s="259"/>
      <c r="I216" s="259"/>
      <c r="J216" s="259"/>
      <c r="K216" s="259"/>
      <c r="L216" s="259"/>
      <c r="M216" s="259"/>
      <c r="N216" s="259"/>
      <c r="O216" s="259"/>
    </row>
    <row r="217" spans="1:15" ht="15.75" customHeight="1">
      <c r="A217" s="213"/>
      <c r="B217" s="213"/>
      <c r="C217" s="259"/>
      <c r="D217" s="259"/>
      <c r="E217" s="259"/>
      <c r="F217" s="259"/>
      <c r="G217" s="259"/>
      <c r="H217" s="259"/>
      <c r="I217" s="259"/>
      <c r="J217" s="259"/>
      <c r="K217" s="259"/>
      <c r="L217" s="259"/>
      <c r="M217" s="259"/>
      <c r="N217" s="259"/>
      <c r="O217" s="259"/>
    </row>
    <row r="218" spans="1:15" ht="15.75" customHeight="1">
      <c r="A218" s="213"/>
      <c r="B218" s="213"/>
      <c r="C218" s="259"/>
      <c r="D218" s="259"/>
      <c r="E218" s="259"/>
      <c r="F218" s="259"/>
      <c r="G218" s="259"/>
      <c r="H218" s="259"/>
      <c r="I218" s="259"/>
      <c r="J218" s="259"/>
      <c r="K218" s="259"/>
      <c r="L218" s="259"/>
      <c r="M218" s="259"/>
      <c r="N218" s="259"/>
      <c r="O218" s="259"/>
    </row>
    <row r="219" spans="1:15" ht="15.75" customHeight="1">
      <c r="A219" s="213"/>
      <c r="B219" s="213"/>
      <c r="C219" s="259"/>
      <c r="D219" s="259"/>
      <c r="E219" s="259"/>
      <c r="F219" s="259"/>
      <c r="G219" s="259"/>
      <c r="H219" s="259"/>
      <c r="I219" s="259"/>
      <c r="J219" s="259"/>
      <c r="K219" s="259"/>
      <c r="L219" s="259"/>
      <c r="M219" s="259"/>
      <c r="N219" s="259"/>
      <c r="O219" s="259"/>
    </row>
    <row r="220" spans="1:15" ht="15.75" customHeight="1">
      <c r="A220" s="213"/>
      <c r="B220" s="213"/>
      <c r="C220" s="259"/>
      <c r="D220" s="259"/>
      <c r="E220" s="259"/>
      <c r="F220" s="259"/>
      <c r="G220" s="259"/>
      <c r="H220" s="259"/>
      <c r="I220" s="259"/>
      <c r="J220" s="259"/>
      <c r="K220" s="259"/>
      <c r="L220" s="259"/>
      <c r="M220" s="259"/>
      <c r="N220" s="259"/>
      <c r="O220" s="259"/>
    </row>
    <row r="221" spans="1:15" ht="15.75" customHeight="1">
      <c r="A221" s="213"/>
      <c r="B221" s="213"/>
      <c r="C221" s="259"/>
      <c r="D221" s="259"/>
      <c r="E221" s="259"/>
      <c r="F221" s="259"/>
      <c r="G221" s="259"/>
      <c r="H221" s="259"/>
      <c r="I221" s="259"/>
      <c r="J221" s="259"/>
      <c r="K221" s="259"/>
      <c r="L221" s="259"/>
      <c r="M221" s="259"/>
      <c r="N221" s="259"/>
      <c r="O221" s="259"/>
    </row>
    <row r="222" spans="1:15" ht="15.75" customHeight="1">
      <c r="A222" s="213"/>
      <c r="B222" s="213"/>
      <c r="C222" s="259"/>
      <c r="D222" s="259"/>
      <c r="E222" s="259"/>
      <c r="F222" s="259"/>
      <c r="G222" s="259"/>
      <c r="H222" s="259"/>
      <c r="I222" s="259"/>
      <c r="J222" s="259"/>
      <c r="K222" s="259"/>
      <c r="L222" s="259"/>
      <c r="M222" s="259"/>
      <c r="N222" s="259"/>
      <c r="O222" s="259"/>
    </row>
    <row r="223" spans="1:15" ht="15.75" customHeight="1">
      <c r="A223" s="213"/>
      <c r="B223" s="213"/>
      <c r="C223" s="259"/>
      <c r="D223" s="259"/>
      <c r="E223" s="259"/>
      <c r="F223" s="259"/>
      <c r="G223" s="259"/>
      <c r="H223" s="259"/>
      <c r="I223" s="259"/>
      <c r="J223" s="259"/>
      <c r="K223" s="259"/>
      <c r="L223" s="259"/>
      <c r="M223" s="259"/>
      <c r="N223" s="259"/>
      <c r="O223" s="259"/>
    </row>
    <row r="224" spans="1:15" ht="15.75" customHeight="1">
      <c r="A224" s="213"/>
      <c r="B224" s="213"/>
      <c r="C224" s="259"/>
      <c r="D224" s="259"/>
      <c r="E224" s="259"/>
      <c r="F224" s="259"/>
      <c r="G224" s="259"/>
      <c r="H224" s="259"/>
      <c r="I224" s="259"/>
      <c r="J224" s="259"/>
      <c r="K224" s="259"/>
      <c r="L224" s="259"/>
      <c r="M224" s="259"/>
      <c r="N224" s="259"/>
      <c r="O224" s="259"/>
    </row>
    <row r="225" spans="1:15" ht="15.75" customHeight="1">
      <c r="A225" s="213"/>
      <c r="B225" s="213"/>
      <c r="C225" s="259"/>
      <c r="D225" s="259"/>
      <c r="E225" s="259"/>
      <c r="F225" s="259"/>
      <c r="G225" s="259"/>
      <c r="H225" s="259"/>
      <c r="I225" s="259"/>
      <c r="J225" s="259"/>
      <c r="K225" s="259"/>
      <c r="L225" s="259"/>
      <c r="M225" s="259"/>
      <c r="N225" s="259"/>
      <c r="O225" s="259"/>
    </row>
    <row r="226" spans="1:15" ht="15.75" customHeight="1">
      <c r="A226" s="213"/>
      <c r="B226" s="213"/>
      <c r="C226" s="259"/>
      <c r="D226" s="259"/>
      <c r="E226" s="259"/>
      <c r="F226" s="259"/>
      <c r="G226" s="259"/>
      <c r="H226" s="259"/>
      <c r="I226" s="259"/>
      <c r="J226" s="259"/>
      <c r="K226" s="259"/>
      <c r="L226" s="259"/>
      <c r="M226" s="259"/>
      <c r="N226" s="259"/>
      <c r="O226" s="259"/>
    </row>
    <row r="227" spans="1:15" ht="15.75" customHeight="1">
      <c r="A227" s="213"/>
      <c r="B227" s="213"/>
      <c r="C227" s="259"/>
      <c r="D227" s="259"/>
      <c r="E227" s="259"/>
      <c r="F227" s="259"/>
      <c r="G227" s="259"/>
      <c r="H227" s="259"/>
      <c r="I227" s="259"/>
      <c r="J227" s="259"/>
      <c r="K227" s="259"/>
      <c r="L227" s="259"/>
      <c r="M227" s="259"/>
      <c r="N227" s="259"/>
      <c r="O227" s="259"/>
    </row>
    <row r="228" spans="1:15" ht="15.75" customHeight="1">
      <c r="A228" s="213"/>
      <c r="B228" s="213"/>
      <c r="C228" s="259"/>
      <c r="D228" s="259"/>
      <c r="E228" s="259"/>
      <c r="F228" s="259"/>
      <c r="G228" s="259"/>
      <c r="H228" s="259"/>
      <c r="I228" s="259"/>
      <c r="J228" s="259"/>
      <c r="K228" s="259"/>
      <c r="L228" s="259"/>
      <c r="M228" s="259"/>
      <c r="N228" s="259"/>
      <c r="O228" s="259"/>
    </row>
    <row r="229" spans="1:15" ht="15.75" customHeight="1">
      <c r="A229" s="213"/>
      <c r="B229" s="213"/>
      <c r="C229" s="259"/>
      <c r="D229" s="259"/>
      <c r="E229" s="259"/>
      <c r="F229" s="259"/>
      <c r="G229" s="259"/>
      <c r="H229" s="259"/>
      <c r="I229" s="259"/>
      <c r="J229" s="259"/>
      <c r="K229" s="259"/>
      <c r="L229" s="259"/>
      <c r="M229" s="259"/>
      <c r="N229" s="259"/>
      <c r="O229" s="259"/>
    </row>
    <row r="230" spans="1:15" ht="15.75" customHeight="1">
      <c r="A230" s="213"/>
      <c r="B230" s="213"/>
      <c r="C230" s="259"/>
      <c r="D230" s="259"/>
      <c r="E230" s="259"/>
      <c r="F230" s="259"/>
      <c r="G230" s="259"/>
      <c r="H230" s="259"/>
      <c r="I230" s="259"/>
      <c r="J230" s="259"/>
      <c r="K230" s="259"/>
      <c r="L230" s="259"/>
      <c r="M230" s="259"/>
      <c r="N230" s="259"/>
      <c r="O230" s="259"/>
    </row>
    <row r="231" spans="1:15" ht="15.75" customHeight="1">
      <c r="A231" s="213"/>
      <c r="B231" s="213"/>
      <c r="C231" s="259"/>
      <c r="D231" s="259"/>
      <c r="E231" s="259"/>
      <c r="F231" s="259"/>
      <c r="G231" s="259"/>
      <c r="H231" s="259"/>
      <c r="I231" s="259"/>
      <c r="J231" s="259"/>
      <c r="K231" s="259"/>
      <c r="L231" s="259"/>
      <c r="M231" s="259"/>
      <c r="N231" s="259"/>
      <c r="O231" s="259"/>
    </row>
    <row r="232" spans="1:15" ht="15.75" customHeight="1">
      <c r="A232" s="213"/>
      <c r="B232" s="213"/>
      <c r="C232" s="259"/>
      <c r="D232" s="259"/>
      <c r="E232" s="259"/>
      <c r="F232" s="259"/>
      <c r="G232" s="259"/>
      <c r="H232" s="259"/>
      <c r="I232" s="259"/>
      <c r="J232" s="259"/>
      <c r="K232" s="259"/>
      <c r="L232" s="259"/>
      <c r="M232" s="259"/>
      <c r="N232" s="259"/>
      <c r="O232" s="259"/>
    </row>
    <row r="233" spans="1:15" ht="15.75" customHeight="1">
      <c r="A233" s="213"/>
      <c r="B233" s="213"/>
      <c r="C233" s="259"/>
      <c r="D233" s="259"/>
      <c r="E233" s="259"/>
      <c r="F233" s="259"/>
      <c r="G233" s="259"/>
      <c r="H233" s="259"/>
      <c r="I233" s="259"/>
      <c r="J233" s="259"/>
      <c r="K233" s="259"/>
      <c r="L233" s="259"/>
      <c r="M233" s="259"/>
      <c r="N233" s="259"/>
      <c r="O233" s="259"/>
    </row>
    <row r="234" spans="1:15" ht="15.75" customHeight="1">
      <c r="A234" s="213"/>
      <c r="B234" s="213"/>
      <c r="C234" s="259"/>
      <c r="D234" s="259"/>
      <c r="E234" s="259"/>
      <c r="F234" s="259"/>
      <c r="G234" s="259"/>
      <c r="H234" s="259"/>
      <c r="I234" s="259"/>
      <c r="J234" s="259"/>
      <c r="K234" s="259"/>
      <c r="L234" s="259"/>
      <c r="M234" s="259"/>
      <c r="N234" s="259"/>
      <c r="O234" s="259"/>
    </row>
    <row r="235" spans="1:15" ht="15.75" customHeight="1">
      <c r="A235" s="213"/>
      <c r="B235" s="213"/>
      <c r="C235" s="259"/>
      <c r="D235" s="259"/>
      <c r="E235" s="259"/>
      <c r="F235" s="259"/>
      <c r="G235" s="259"/>
      <c r="H235" s="259"/>
      <c r="I235" s="259"/>
      <c r="J235" s="259"/>
      <c r="K235" s="259"/>
      <c r="L235" s="259"/>
      <c r="M235" s="259"/>
      <c r="N235" s="259"/>
      <c r="O235" s="259"/>
    </row>
    <row r="236" spans="1:15" ht="15.75" customHeight="1">
      <c r="A236" s="213"/>
      <c r="B236" s="213"/>
      <c r="C236" s="259"/>
      <c r="D236" s="259"/>
      <c r="E236" s="259"/>
      <c r="F236" s="259"/>
      <c r="G236" s="259"/>
      <c r="H236" s="259"/>
      <c r="I236" s="259"/>
      <c r="J236" s="259"/>
      <c r="K236" s="259"/>
      <c r="L236" s="259"/>
      <c r="M236" s="259"/>
      <c r="N236" s="259"/>
      <c r="O236" s="259"/>
    </row>
    <row r="237" spans="1:15" ht="15.75" customHeight="1">
      <c r="A237" s="213"/>
      <c r="B237" s="213"/>
      <c r="C237" s="259"/>
      <c r="D237" s="259"/>
      <c r="E237" s="259"/>
      <c r="F237" s="259"/>
      <c r="G237" s="259"/>
      <c r="H237" s="259"/>
      <c r="I237" s="259"/>
      <c r="J237" s="259"/>
      <c r="K237" s="259"/>
      <c r="L237" s="259"/>
      <c r="M237" s="259"/>
      <c r="N237" s="259"/>
      <c r="O237" s="259"/>
    </row>
    <row r="238" spans="1:15" ht="15.75" customHeight="1">
      <c r="A238" s="213"/>
      <c r="B238" s="213"/>
      <c r="C238" s="259"/>
      <c r="D238" s="259"/>
      <c r="E238" s="259"/>
      <c r="F238" s="259"/>
      <c r="G238" s="259"/>
      <c r="H238" s="259"/>
      <c r="I238" s="259"/>
      <c r="J238" s="259"/>
      <c r="K238" s="259"/>
      <c r="L238" s="259"/>
      <c r="M238" s="259"/>
      <c r="N238" s="259"/>
      <c r="O238" s="259"/>
    </row>
    <row r="239" spans="1:15" ht="15.75" customHeight="1">
      <c r="A239" s="213"/>
      <c r="B239" s="213"/>
      <c r="C239" s="259"/>
      <c r="D239" s="259"/>
      <c r="E239" s="259"/>
      <c r="F239" s="259"/>
      <c r="G239" s="259"/>
      <c r="H239" s="259"/>
      <c r="I239" s="259"/>
      <c r="J239" s="259"/>
      <c r="K239" s="259"/>
      <c r="L239" s="259"/>
      <c r="M239" s="259"/>
      <c r="N239" s="259"/>
      <c r="O239" s="259"/>
    </row>
    <row r="240" spans="1:15" ht="15.75" customHeight="1">
      <c r="A240" s="213"/>
      <c r="B240" s="213"/>
      <c r="C240" s="259"/>
      <c r="D240" s="259"/>
      <c r="E240" s="259"/>
      <c r="F240" s="259"/>
      <c r="G240" s="259"/>
      <c r="H240" s="259"/>
      <c r="I240" s="259"/>
      <c r="J240" s="259"/>
      <c r="K240" s="259"/>
      <c r="L240" s="259"/>
      <c r="M240" s="259"/>
      <c r="N240" s="259"/>
      <c r="O240" s="259"/>
    </row>
    <row r="241" spans="1:15" ht="15.75" customHeight="1">
      <c r="A241" s="213"/>
      <c r="B241" s="213"/>
      <c r="C241" s="259"/>
      <c r="D241" s="259"/>
      <c r="E241" s="259"/>
      <c r="F241" s="259"/>
      <c r="G241" s="259"/>
      <c r="H241" s="259"/>
      <c r="I241" s="259"/>
      <c r="J241" s="259"/>
      <c r="K241" s="259"/>
      <c r="L241" s="259"/>
      <c r="M241" s="259"/>
      <c r="N241" s="259"/>
      <c r="O241" s="259"/>
    </row>
    <row r="242" spans="1:15" ht="15.75" customHeight="1">
      <c r="A242" s="213"/>
      <c r="B242" s="213"/>
      <c r="C242" s="259"/>
      <c r="D242" s="259"/>
      <c r="E242" s="259"/>
      <c r="F242" s="259"/>
      <c r="G242" s="259"/>
      <c r="H242" s="259"/>
      <c r="I242" s="259"/>
      <c r="J242" s="259"/>
      <c r="K242" s="259"/>
      <c r="L242" s="259"/>
      <c r="M242" s="259"/>
      <c r="N242" s="259"/>
      <c r="O242" s="259"/>
    </row>
    <row r="243" spans="1:15" ht="15.75" customHeight="1">
      <c r="A243" s="213"/>
      <c r="B243" s="213"/>
      <c r="C243" s="259"/>
      <c r="D243" s="259"/>
      <c r="E243" s="259"/>
      <c r="F243" s="259"/>
      <c r="G243" s="259"/>
      <c r="H243" s="259"/>
      <c r="I243" s="259"/>
      <c r="J243" s="259"/>
      <c r="K243" s="259"/>
      <c r="L243" s="259"/>
      <c r="M243" s="259"/>
      <c r="N243" s="259"/>
      <c r="O243" s="259"/>
    </row>
    <row r="244" spans="1:15" ht="15.75" customHeight="1">
      <c r="A244" s="213"/>
      <c r="B244" s="213"/>
      <c r="C244" s="259"/>
      <c r="D244" s="259"/>
      <c r="E244" s="259"/>
      <c r="F244" s="259"/>
      <c r="G244" s="259"/>
      <c r="H244" s="259"/>
      <c r="I244" s="259"/>
      <c r="J244" s="259"/>
      <c r="K244" s="259"/>
      <c r="L244" s="259"/>
      <c r="M244" s="259"/>
      <c r="N244" s="259"/>
      <c r="O244" s="259"/>
    </row>
    <row r="245" spans="1:15" ht="15.75" customHeight="1">
      <c r="A245" s="213"/>
      <c r="B245" s="213"/>
      <c r="C245" s="259"/>
      <c r="D245" s="259"/>
      <c r="E245" s="259"/>
      <c r="F245" s="259"/>
      <c r="G245" s="259"/>
      <c r="H245" s="259"/>
      <c r="I245" s="259"/>
      <c r="J245" s="259"/>
      <c r="K245" s="259"/>
      <c r="L245" s="259"/>
      <c r="M245" s="259"/>
      <c r="N245" s="259"/>
      <c r="O245" s="259"/>
    </row>
    <row r="246" spans="1:15" ht="15.75" customHeight="1">
      <c r="A246" s="213"/>
      <c r="B246" s="213"/>
      <c r="C246" s="259"/>
      <c r="D246" s="259"/>
      <c r="E246" s="259"/>
      <c r="F246" s="259"/>
      <c r="G246" s="259"/>
      <c r="H246" s="259"/>
      <c r="I246" s="259"/>
      <c r="J246" s="259"/>
      <c r="K246" s="259"/>
      <c r="L246" s="259"/>
      <c r="M246" s="259"/>
      <c r="N246" s="259"/>
      <c r="O246" s="259"/>
    </row>
    <row r="247" spans="1:15" ht="15.75" customHeight="1">
      <c r="A247" s="213"/>
      <c r="B247" s="213"/>
      <c r="C247" s="259"/>
      <c r="D247" s="259"/>
      <c r="E247" s="259"/>
      <c r="F247" s="259"/>
      <c r="G247" s="259"/>
      <c r="H247" s="259"/>
      <c r="I247" s="259"/>
      <c r="J247" s="259"/>
      <c r="K247" s="259"/>
      <c r="L247" s="259"/>
      <c r="M247" s="259"/>
      <c r="N247" s="259"/>
      <c r="O247" s="259"/>
    </row>
    <row r="248" spans="1:15" ht="15.75" customHeight="1">
      <c r="A248" s="213"/>
      <c r="B248" s="213"/>
      <c r="C248" s="259"/>
      <c r="D248" s="259"/>
      <c r="E248" s="259"/>
      <c r="F248" s="259"/>
      <c r="G248" s="259"/>
      <c r="H248" s="259"/>
      <c r="I248" s="259"/>
      <c r="J248" s="259"/>
      <c r="K248" s="259"/>
      <c r="L248" s="259"/>
      <c r="M248" s="259"/>
      <c r="N248" s="259"/>
      <c r="O248" s="259"/>
    </row>
    <row r="249" spans="1:15" ht="15.75" customHeight="1">
      <c r="A249" s="213"/>
      <c r="B249" s="213"/>
      <c r="C249" s="259"/>
      <c r="D249" s="259"/>
      <c r="E249" s="259"/>
      <c r="F249" s="259"/>
      <c r="G249" s="259"/>
      <c r="H249" s="259"/>
      <c r="I249" s="259"/>
      <c r="J249" s="259"/>
      <c r="K249" s="259"/>
      <c r="L249" s="259"/>
      <c r="M249" s="259"/>
      <c r="N249" s="259"/>
      <c r="O249" s="259"/>
    </row>
    <row r="250" spans="1:15" ht="15.75" customHeight="1">
      <c r="A250" s="213"/>
      <c r="B250" s="213"/>
      <c r="C250" s="259"/>
      <c r="D250" s="259"/>
      <c r="E250" s="259"/>
      <c r="F250" s="259"/>
      <c r="G250" s="259"/>
      <c r="H250" s="259"/>
      <c r="I250" s="259"/>
      <c r="J250" s="259"/>
      <c r="K250" s="259"/>
      <c r="L250" s="259"/>
      <c r="M250" s="259"/>
      <c r="N250" s="259"/>
      <c r="O250" s="259"/>
    </row>
    <row r="251" spans="1:15" ht="15.75" customHeight="1">
      <c r="A251" s="213"/>
      <c r="B251" s="213"/>
      <c r="C251" s="259"/>
      <c r="D251" s="259"/>
      <c r="E251" s="259"/>
      <c r="F251" s="259"/>
      <c r="G251" s="259"/>
      <c r="H251" s="259"/>
      <c r="I251" s="259"/>
      <c r="J251" s="259"/>
      <c r="K251" s="259"/>
      <c r="L251" s="259"/>
      <c r="M251" s="259"/>
      <c r="N251" s="259"/>
      <c r="O251" s="259"/>
    </row>
    <row r="252" spans="1:15" ht="15.75" customHeight="1">
      <c r="A252" s="213"/>
      <c r="B252" s="213"/>
      <c r="C252" s="259"/>
      <c r="D252" s="259"/>
      <c r="E252" s="259"/>
      <c r="F252" s="259"/>
      <c r="G252" s="259"/>
      <c r="H252" s="259"/>
      <c r="I252" s="259"/>
      <c r="J252" s="259"/>
      <c r="K252" s="259"/>
      <c r="L252" s="259"/>
      <c r="M252" s="259"/>
      <c r="N252" s="259"/>
      <c r="O252" s="259"/>
    </row>
    <row r="253" spans="1:15" ht="15.75" customHeight="1">
      <c r="A253" s="213"/>
      <c r="B253" s="213"/>
      <c r="C253" s="259"/>
      <c r="D253" s="259"/>
      <c r="E253" s="259"/>
      <c r="F253" s="259"/>
      <c r="G253" s="259"/>
      <c r="H253" s="259"/>
      <c r="I253" s="259"/>
      <c r="J253" s="259"/>
      <c r="K253" s="259"/>
      <c r="L253" s="259"/>
      <c r="M253" s="259"/>
      <c r="N253" s="259"/>
      <c r="O253" s="259"/>
    </row>
    <row r="254" spans="1:15" ht="15.75" customHeight="1">
      <c r="A254" s="213"/>
      <c r="B254" s="213"/>
      <c r="C254" s="259"/>
      <c r="D254" s="259"/>
      <c r="E254" s="259"/>
      <c r="F254" s="259"/>
      <c r="G254" s="259"/>
      <c r="H254" s="259"/>
      <c r="I254" s="259"/>
      <c r="J254" s="259"/>
      <c r="K254" s="259"/>
      <c r="L254" s="259"/>
      <c r="M254" s="259"/>
      <c r="N254" s="259"/>
      <c r="O254" s="259"/>
    </row>
    <row r="255" spans="1:15" ht="15.75" customHeight="1">
      <c r="A255" s="213"/>
      <c r="B255" s="213"/>
      <c r="C255" s="259"/>
      <c r="D255" s="259"/>
      <c r="E255" s="259"/>
      <c r="F255" s="259"/>
      <c r="G255" s="259"/>
      <c r="H255" s="259"/>
      <c r="I255" s="259"/>
      <c r="J255" s="259"/>
      <c r="K255" s="259"/>
      <c r="L255" s="259"/>
      <c r="M255" s="259"/>
      <c r="N255" s="259"/>
      <c r="O255" s="259"/>
    </row>
    <row r="256" spans="1:15" ht="15.75" customHeight="1">
      <c r="A256" s="213"/>
      <c r="B256" s="213"/>
      <c r="C256" s="259"/>
      <c r="D256" s="259"/>
      <c r="E256" s="259"/>
      <c r="F256" s="259"/>
      <c r="G256" s="259"/>
      <c r="H256" s="259"/>
      <c r="I256" s="259"/>
      <c r="J256" s="259"/>
      <c r="K256" s="259"/>
      <c r="L256" s="259"/>
      <c r="M256" s="259"/>
      <c r="N256" s="259"/>
      <c r="O256" s="259"/>
    </row>
    <row r="257" spans="1:15" ht="15.75" customHeight="1">
      <c r="A257" s="213"/>
      <c r="B257" s="213"/>
      <c r="C257" s="259"/>
      <c r="D257" s="259"/>
      <c r="E257" s="259"/>
      <c r="F257" s="259"/>
      <c r="G257" s="259"/>
      <c r="H257" s="259"/>
      <c r="I257" s="259"/>
      <c r="J257" s="259"/>
      <c r="K257" s="259"/>
      <c r="L257" s="259"/>
      <c r="M257" s="259"/>
      <c r="N257" s="259"/>
      <c r="O257" s="259"/>
    </row>
    <row r="258" spans="1:15" ht="15.75" customHeight="1">
      <c r="A258" s="213"/>
      <c r="B258" s="213"/>
      <c r="C258" s="259"/>
      <c r="D258" s="259"/>
      <c r="E258" s="259"/>
      <c r="F258" s="259"/>
      <c r="G258" s="259"/>
      <c r="H258" s="259"/>
      <c r="I258" s="259"/>
      <c r="J258" s="259"/>
      <c r="K258" s="259"/>
      <c r="L258" s="259"/>
      <c r="M258" s="259"/>
      <c r="N258" s="259"/>
      <c r="O258" s="259"/>
    </row>
    <row r="259" spans="1:15" ht="15.75" customHeight="1">
      <c r="A259" s="213"/>
      <c r="B259" s="213"/>
      <c r="C259" s="259"/>
      <c r="D259" s="259"/>
      <c r="E259" s="259"/>
      <c r="F259" s="259"/>
      <c r="G259" s="259"/>
      <c r="H259" s="259"/>
      <c r="I259" s="259"/>
      <c r="J259" s="259"/>
      <c r="K259" s="259"/>
      <c r="L259" s="259"/>
      <c r="M259" s="259"/>
      <c r="N259" s="259"/>
      <c r="O259" s="259"/>
    </row>
    <row r="260" spans="1:15" ht="15.75" customHeight="1">
      <c r="A260" s="213"/>
      <c r="B260" s="213"/>
      <c r="C260" s="259"/>
      <c r="D260" s="259"/>
      <c r="E260" s="259"/>
      <c r="F260" s="259"/>
      <c r="G260" s="259"/>
      <c r="H260" s="259"/>
      <c r="I260" s="259"/>
      <c r="J260" s="259"/>
      <c r="K260" s="259"/>
      <c r="L260" s="259"/>
      <c r="M260" s="259"/>
      <c r="N260" s="259"/>
      <c r="O260" s="259"/>
    </row>
    <row r="261" spans="1:15" ht="15.75" customHeight="1">
      <c r="A261" s="213"/>
      <c r="B261" s="213"/>
      <c r="C261" s="259"/>
      <c r="D261" s="259"/>
      <c r="E261" s="259"/>
      <c r="F261" s="259"/>
      <c r="G261" s="259"/>
      <c r="H261" s="259"/>
      <c r="I261" s="259"/>
      <c r="J261" s="259"/>
      <c r="K261" s="259"/>
      <c r="L261" s="259"/>
      <c r="M261" s="259"/>
      <c r="N261" s="259"/>
      <c r="O261" s="259"/>
    </row>
    <row r="262" spans="1:15" ht="15.75" customHeight="1">
      <c r="A262" s="213"/>
      <c r="B262" s="213"/>
      <c r="C262" s="259"/>
      <c r="D262" s="259"/>
      <c r="E262" s="259"/>
      <c r="F262" s="259"/>
      <c r="G262" s="259"/>
      <c r="H262" s="259"/>
      <c r="I262" s="259"/>
      <c r="J262" s="259"/>
      <c r="K262" s="259"/>
      <c r="L262" s="259"/>
      <c r="M262" s="259"/>
      <c r="N262" s="259"/>
      <c r="O262" s="259"/>
    </row>
    <row r="263" spans="1:15" ht="15.75" customHeight="1">
      <c r="A263" s="213"/>
      <c r="B263" s="213"/>
      <c r="C263" s="259"/>
      <c r="D263" s="259"/>
      <c r="E263" s="259"/>
      <c r="F263" s="259"/>
      <c r="G263" s="259"/>
      <c r="H263" s="259"/>
      <c r="I263" s="259"/>
      <c r="J263" s="259"/>
      <c r="K263" s="259"/>
      <c r="L263" s="259"/>
      <c r="M263" s="259"/>
      <c r="N263" s="259"/>
      <c r="O263" s="259"/>
    </row>
    <row r="264" spans="1:15" ht="15.75" customHeight="1">
      <c r="A264" s="213"/>
      <c r="B264" s="213"/>
      <c r="C264" s="259"/>
      <c r="D264" s="259"/>
      <c r="E264" s="259"/>
      <c r="F264" s="259"/>
      <c r="G264" s="259"/>
      <c r="H264" s="259"/>
      <c r="I264" s="259"/>
      <c r="J264" s="259"/>
      <c r="K264" s="259"/>
      <c r="L264" s="259"/>
      <c r="M264" s="259"/>
      <c r="N264" s="259"/>
      <c r="O264" s="259"/>
    </row>
    <row r="265" spans="1:15" ht="15.75" customHeight="1">
      <c r="A265" s="213"/>
      <c r="B265" s="213"/>
      <c r="C265" s="259"/>
      <c r="D265" s="259"/>
      <c r="E265" s="259"/>
      <c r="F265" s="259"/>
      <c r="G265" s="259"/>
      <c r="H265" s="259"/>
      <c r="I265" s="259"/>
      <c r="J265" s="259"/>
      <c r="K265" s="259"/>
      <c r="L265" s="259"/>
      <c r="M265" s="259"/>
      <c r="N265" s="259"/>
      <c r="O265" s="259"/>
    </row>
    <row r="266" spans="1:15" ht="15.75" customHeight="1">
      <c r="A266" s="213"/>
      <c r="B266" s="213"/>
      <c r="C266" s="259"/>
      <c r="D266" s="259"/>
      <c r="E266" s="259"/>
      <c r="F266" s="259"/>
      <c r="G266" s="259"/>
      <c r="H266" s="259"/>
      <c r="I266" s="259"/>
      <c r="J266" s="259"/>
      <c r="K266" s="259"/>
      <c r="L266" s="259"/>
      <c r="M266" s="259"/>
      <c r="N266" s="259"/>
      <c r="O266" s="259"/>
    </row>
    <row r="267" spans="1:15" ht="15.75" customHeight="1">
      <c r="A267" s="213"/>
      <c r="B267" s="213"/>
      <c r="C267" s="259"/>
      <c r="D267" s="259"/>
      <c r="E267" s="259"/>
      <c r="F267" s="259"/>
      <c r="G267" s="259"/>
      <c r="H267" s="259"/>
      <c r="I267" s="259"/>
      <c r="J267" s="259"/>
      <c r="K267" s="259"/>
      <c r="L267" s="259"/>
      <c r="M267" s="259"/>
      <c r="N267" s="259"/>
      <c r="O267" s="259"/>
    </row>
    <row r="268" spans="1:15" ht="15.75" customHeight="1">
      <c r="A268" s="213"/>
      <c r="B268" s="213"/>
      <c r="C268" s="259"/>
      <c r="D268" s="259"/>
      <c r="E268" s="259"/>
      <c r="F268" s="259"/>
      <c r="G268" s="259"/>
      <c r="H268" s="259"/>
      <c r="I268" s="259"/>
      <c r="J268" s="259"/>
      <c r="K268" s="259"/>
      <c r="L268" s="259"/>
      <c r="M268" s="259"/>
      <c r="N268" s="259"/>
      <c r="O268" s="259"/>
    </row>
    <row r="269" spans="1:15" ht="15.75" customHeight="1">
      <c r="A269" s="213"/>
      <c r="B269" s="213"/>
      <c r="C269" s="259"/>
      <c r="D269" s="259"/>
      <c r="E269" s="259"/>
      <c r="F269" s="259"/>
      <c r="G269" s="259"/>
      <c r="H269" s="259"/>
      <c r="I269" s="259"/>
      <c r="J269" s="259"/>
      <c r="K269" s="259"/>
      <c r="L269" s="259"/>
      <c r="M269" s="259"/>
      <c r="N269" s="259"/>
      <c r="O269" s="259"/>
    </row>
    <row r="270" spans="1:15" ht="15.75" customHeight="1">
      <c r="A270" s="213"/>
      <c r="B270" s="213"/>
      <c r="C270" s="259"/>
      <c r="D270" s="259"/>
      <c r="E270" s="259"/>
      <c r="F270" s="259"/>
      <c r="G270" s="259"/>
      <c r="H270" s="259"/>
      <c r="I270" s="259"/>
      <c r="J270" s="259"/>
      <c r="K270" s="259"/>
      <c r="L270" s="259"/>
      <c r="M270" s="259"/>
      <c r="N270" s="259"/>
      <c r="O270" s="259"/>
    </row>
    <row r="271" spans="1:15" ht="15.75" customHeight="1">
      <c r="A271" s="213"/>
      <c r="B271" s="213"/>
      <c r="C271" s="259"/>
      <c r="D271" s="259"/>
      <c r="E271" s="259"/>
      <c r="F271" s="259"/>
      <c r="G271" s="259"/>
      <c r="H271" s="259"/>
      <c r="I271" s="259"/>
      <c r="J271" s="259"/>
      <c r="K271" s="259"/>
      <c r="L271" s="259"/>
      <c r="M271" s="259"/>
      <c r="N271" s="259"/>
      <c r="O271" s="259"/>
    </row>
    <row r="272" spans="1:15"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row r="1020" ht="15.75" customHeight="1"/>
    <row r="1021" ht="15.75" customHeight="1"/>
    <row r="1022" ht="15.75" customHeight="1"/>
    <row r="1023" ht="15.75" customHeight="1"/>
    <row r="1024" ht="15.75" customHeight="1"/>
    <row r="1025" ht="15.75" customHeight="1"/>
    <row r="1026" ht="15.75" customHeight="1"/>
    <row r="1027" ht="15.75" customHeight="1"/>
    <row r="1028" ht="15.75" customHeight="1"/>
    <row r="1029" ht="15.75" customHeight="1"/>
    <row r="1030" ht="15.75" customHeight="1"/>
    <row r="1031" ht="15.75" customHeight="1"/>
  </sheetData>
  <sheetProtection algorithmName="SHA-512" hashValue="aBJbo3Cs1XH7no8eu2oQp0TRI10nQr+hDJPDrLenLC1M9rRaA4zsq0lRca6AWiw5F7cmVARJj5iAxpp/CtXICg==" saltValue="3ZX04rABtC9pfLkBlMNS8w==" spinCount="100000" sheet="1" objects="1" scenarios="1"/>
  <autoFilter ref="A4:O42">
    <sortState ref="A4:O42">
      <sortCondition descending="1" ref="O4:O42"/>
    </sortState>
  </autoFilter>
  <mergeCells count="7">
    <mergeCell ref="C46:L46"/>
    <mergeCell ref="A72:O77"/>
    <mergeCell ref="A1:O1"/>
    <mergeCell ref="A2:O2"/>
    <mergeCell ref="C3:L3"/>
    <mergeCell ref="A44:O44"/>
    <mergeCell ref="A45:O45"/>
  </mergeCells>
  <pageMargins left="0.7" right="0.7" top="0.75" bottom="0.75" header="0" footer="0"/>
  <pageSetup orientation="landscape"/>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W1002"/>
  <sheetViews>
    <sheetView showGridLines="0" workbookViewId="0">
      <selection sqref="A1:K1"/>
    </sheetView>
  </sheetViews>
  <sheetFormatPr baseColWidth="10" defaultColWidth="14.42578125" defaultRowHeight="15" customHeight="1"/>
  <cols>
    <col min="1" max="1" width="38.42578125" customWidth="1"/>
    <col min="2" max="9" width="8.28515625" customWidth="1"/>
    <col min="10" max="10" width="9.140625" customWidth="1"/>
    <col min="11" max="11" width="9.28515625" customWidth="1"/>
  </cols>
  <sheetData>
    <row r="1" spans="1:23" ht="87" customHeight="1">
      <c r="A1" s="450" t="s">
        <v>0</v>
      </c>
      <c r="B1" s="359"/>
      <c r="C1" s="359"/>
      <c r="D1" s="359"/>
      <c r="E1" s="359"/>
      <c r="F1" s="359"/>
      <c r="G1" s="359"/>
      <c r="H1" s="359"/>
      <c r="I1" s="359"/>
      <c r="J1" s="359"/>
      <c r="K1" s="365"/>
      <c r="L1" s="2"/>
      <c r="W1" s="225"/>
    </row>
    <row r="2" spans="1:23" ht="21" customHeight="1">
      <c r="A2" s="454" t="s">
        <v>280</v>
      </c>
      <c r="B2" s="452"/>
      <c r="C2" s="452"/>
      <c r="D2" s="452"/>
      <c r="E2" s="452"/>
      <c r="F2" s="452"/>
      <c r="G2" s="452"/>
      <c r="H2" s="452"/>
      <c r="I2" s="452"/>
      <c r="J2" s="452"/>
      <c r="K2" s="453"/>
      <c r="L2" s="197"/>
    </row>
    <row r="3" spans="1:23" ht="16.5" customHeight="1">
      <c r="A3" s="226"/>
      <c r="B3" s="455" t="s">
        <v>182</v>
      </c>
      <c r="C3" s="456"/>
      <c r="D3" s="456"/>
      <c r="E3" s="456"/>
      <c r="F3" s="456"/>
      <c r="G3" s="456"/>
      <c r="H3" s="457"/>
      <c r="I3" s="228"/>
      <c r="J3" s="228"/>
      <c r="K3" s="229"/>
      <c r="L3" s="197"/>
    </row>
    <row r="4" spans="1:23" ht="15.75">
      <c r="A4" s="260" t="s">
        <v>183</v>
      </c>
      <c r="B4" s="261">
        <v>1</v>
      </c>
      <c r="C4" s="261">
        <v>2</v>
      </c>
      <c r="D4" s="261">
        <v>3</v>
      </c>
      <c r="E4" s="261">
        <v>4</v>
      </c>
      <c r="F4" s="261">
        <v>5</v>
      </c>
      <c r="G4" s="261">
        <v>6</v>
      </c>
      <c r="H4" s="261">
        <v>7</v>
      </c>
      <c r="I4" s="262" t="s">
        <v>185</v>
      </c>
      <c r="J4" s="262" t="s">
        <v>186</v>
      </c>
      <c r="K4" s="263" t="s">
        <v>281</v>
      </c>
      <c r="L4" s="197"/>
    </row>
    <row r="5" spans="1:23" ht="15.75">
      <c r="A5" s="264" t="s">
        <v>43</v>
      </c>
      <c r="B5" s="265">
        <v>2</v>
      </c>
      <c r="C5" s="265">
        <v>2</v>
      </c>
      <c r="D5" s="266">
        <v>0</v>
      </c>
      <c r="E5" s="266">
        <v>1</v>
      </c>
      <c r="F5" s="267"/>
      <c r="G5" s="266">
        <v>2</v>
      </c>
      <c r="H5" s="267"/>
      <c r="I5" s="268">
        <f t="shared" ref="I5:I14" si="0">B5+C5+D5+E5+F5+G5+H5</f>
        <v>7</v>
      </c>
      <c r="J5" s="269">
        <v>6</v>
      </c>
      <c r="K5" s="270">
        <f t="shared" ref="K5:K14" si="1">I5/J5</f>
        <v>1.1666666666666667</v>
      </c>
    </row>
    <row r="6" spans="1:23" ht="15.75">
      <c r="A6" s="271" t="s">
        <v>32</v>
      </c>
      <c r="B6" s="241">
        <v>0</v>
      </c>
      <c r="C6" s="241">
        <v>4</v>
      </c>
      <c r="D6" s="168"/>
      <c r="E6" s="176">
        <v>2</v>
      </c>
      <c r="F6" s="176">
        <v>1</v>
      </c>
      <c r="G6" s="176">
        <v>4</v>
      </c>
      <c r="H6" s="168"/>
      <c r="I6" s="173">
        <f t="shared" si="0"/>
        <v>11</v>
      </c>
      <c r="J6" s="164">
        <v>6</v>
      </c>
      <c r="K6" s="272">
        <f t="shared" si="1"/>
        <v>1.8333333333333333</v>
      </c>
    </row>
    <row r="7" spans="1:23" ht="15.75">
      <c r="A7" s="273" t="s">
        <v>55</v>
      </c>
      <c r="B7" s="172">
        <v>1</v>
      </c>
      <c r="C7" s="172">
        <v>6</v>
      </c>
      <c r="D7" s="172">
        <v>1</v>
      </c>
      <c r="E7" s="172">
        <v>0</v>
      </c>
      <c r="F7" s="274"/>
      <c r="G7" s="274"/>
      <c r="H7" s="274"/>
      <c r="I7" s="173">
        <f t="shared" si="0"/>
        <v>8</v>
      </c>
      <c r="J7" s="176">
        <v>6</v>
      </c>
      <c r="K7" s="272">
        <f t="shared" si="1"/>
        <v>1.3333333333333333</v>
      </c>
    </row>
    <row r="8" spans="1:23" ht="15.75">
      <c r="A8" s="271" t="s">
        <v>99</v>
      </c>
      <c r="B8" s="173"/>
      <c r="C8" s="241">
        <v>1</v>
      </c>
      <c r="D8" s="164">
        <v>1</v>
      </c>
      <c r="E8" s="164">
        <v>3</v>
      </c>
      <c r="F8" s="164">
        <v>4</v>
      </c>
      <c r="G8" s="165"/>
      <c r="H8" s="165"/>
      <c r="I8" s="173">
        <f t="shared" si="0"/>
        <v>9</v>
      </c>
      <c r="J8" s="165">
        <v>5</v>
      </c>
      <c r="K8" s="272">
        <f t="shared" si="1"/>
        <v>1.8</v>
      </c>
    </row>
    <row r="9" spans="1:23" ht="15.75">
      <c r="A9" s="271" t="s">
        <v>222</v>
      </c>
      <c r="B9" s="241">
        <v>0</v>
      </c>
      <c r="C9" s="241">
        <v>3</v>
      </c>
      <c r="D9" s="176">
        <v>2</v>
      </c>
      <c r="E9" s="176"/>
      <c r="F9" s="176">
        <v>6</v>
      </c>
      <c r="G9" s="168"/>
      <c r="H9" s="168"/>
      <c r="I9" s="173">
        <f t="shared" si="0"/>
        <v>11</v>
      </c>
      <c r="J9" s="164">
        <v>6</v>
      </c>
      <c r="K9" s="275">
        <f t="shared" si="1"/>
        <v>1.8333333333333333</v>
      </c>
    </row>
    <row r="10" spans="1:23" ht="15.75">
      <c r="A10" s="271" t="s">
        <v>241</v>
      </c>
      <c r="B10" s="173"/>
      <c r="C10" s="241">
        <v>3</v>
      </c>
      <c r="D10" s="172">
        <v>3</v>
      </c>
      <c r="E10" s="172">
        <v>5</v>
      </c>
      <c r="F10" s="172">
        <v>2</v>
      </c>
      <c r="G10" s="171"/>
      <c r="H10" s="171"/>
      <c r="I10" s="173">
        <f t="shared" si="0"/>
        <v>13</v>
      </c>
      <c r="J10" s="165">
        <v>5</v>
      </c>
      <c r="K10" s="276">
        <f t="shared" si="1"/>
        <v>2.6</v>
      </c>
    </row>
    <row r="11" spans="1:23" ht="15.75">
      <c r="A11" s="271" t="s">
        <v>224</v>
      </c>
      <c r="B11" s="241">
        <v>2</v>
      </c>
      <c r="C11" s="173"/>
      <c r="D11" s="172">
        <v>4</v>
      </c>
      <c r="E11" s="172">
        <v>6</v>
      </c>
      <c r="F11" s="172">
        <v>1</v>
      </c>
      <c r="G11" s="171"/>
      <c r="H11" s="171"/>
      <c r="I11" s="173">
        <f t="shared" si="0"/>
        <v>13</v>
      </c>
      <c r="J11" s="165">
        <v>5</v>
      </c>
      <c r="K11" s="276">
        <f t="shared" si="1"/>
        <v>2.6</v>
      </c>
    </row>
    <row r="12" spans="1:23" ht="15.75">
      <c r="A12" s="271" t="s">
        <v>282</v>
      </c>
      <c r="B12" s="241">
        <v>5</v>
      </c>
      <c r="C12" s="241">
        <v>7</v>
      </c>
      <c r="D12" s="165"/>
      <c r="E12" s="164">
        <v>0</v>
      </c>
      <c r="F12" s="164">
        <v>3</v>
      </c>
      <c r="G12" s="165"/>
      <c r="H12" s="165"/>
      <c r="I12" s="173">
        <f t="shared" si="0"/>
        <v>15</v>
      </c>
      <c r="J12" s="165">
        <v>5</v>
      </c>
      <c r="K12" s="272">
        <f t="shared" si="1"/>
        <v>3</v>
      </c>
    </row>
    <row r="13" spans="1:23" ht="15.75">
      <c r="A13" s="277" t="s">
        <v>219</v>
      </c>
      <c r="B13" s="278">
        <v>6</v>
      </c>
      <c r="C13" s="279"/>
      <c r="D13" s="278">
        <v>1</v>
      </c>
      <c r="E13" s="278">
        <v>3</v>
      </c>
      <c r="F13" s="278">
        <v>8</v>
      </c>
      <c r="G13" s="279"/>
      <c r="H13" s="279"/>
      <c r="I13" s="173">
        <f t="shared" si="0"/>
        <v>18</v>
      </c>
      <c r="J13" s="165">
        <v>5</v>
      </c>
      <c r="K13" s="275">
        <f t="shared" si="1"/>
        <v>3.6</v>
      </c>
    </row>
    <row r="14" spans="1:23" ht="15.75">
      <c r="A14" s="280" t="s">
        <v>248</v>
      </c>
      <c r="B14" s="281">
        <v>12</v>
      </c>
      <c r="C14" s="281">
        <v>2</v>
      </c>
      <c r="D14" s="282">
        <v>8</v>
      </c>
      <c r="E14" s="283"/>
      <c r="F14" s="282">
        <v>1</v>
      </c>
      <c r="G14" s="283"/>
      <c r="H14" s="283"/>
      <c r="I14" s="284">
        <f t="shared" si="0"/>
        <v>23</v>
      </c>
      <c r="J14" s="285">
        <v>5</v>
      </c>
      <c r="K14" s="286">
        <f t="shared" si="1"/>
        <v>4.5999999999999996</v>
      </c>
    </row>
    <row r="16" spans="1:23">
      <c r="A16" s="454" t="s">
        <v>283</v>
      </c>
      <c r="B16" s="452"/>
      <c r="C16" s="452"/>
      <c r="D16" s="452"/>
      <c r="E16" s="452"/>
      <c r="F16" s="452"/>
      <c r="G16" s="452"/>
      <c r="H16" s="452"/>
      <c r="I16" s="452"/>
      <c r="J16" s="452"/>
      <c r="K16" s="453"/>
    </row>
    <row r="17" spans="1:11" ht="15.75">
      <c r="A17" s="226"/>
      <c r="B17" s="455" t="s">
        <v>182</v>
      </c>
      <c r="C17" s="456"/>
      <c r="D17" s="456"/>
      <c r="E17" s="456"/>
      <c r="F17" s="456"/>
      <c r="G17" s="456"/>
      <c r="H17" s="457"/>
      <c r="I17" s="228"/>
      <c r="J17" s="228"/>
      <c r="K17" s="229"/>
    </row>
    <row r="18" spans="1:11" ht="15.75">
      <c r="A18" s="230" t="s">
        <v>183</v>
      </c>
      <c r="B18" s="232">
        <v>1</v>
      </c>
      <c r="C18" s="232">
        <v>2</v>
      </c>
      <c r="D18" s="232">
        <v>3</v>
      </c>
      <c r="E18" s="232">
        <v>4</v>
      </c>
      <c r="F18" s="232">
        <v>5</v>
      </c>
      <c r="G18" s="232">
        <v>6</v>
      </c>
      <c r="H18" s="232">
        <v>7</v>
      </c>
      <c r="I18" s="233" t="s">
        <v>185</v>
      </c>
      <c r="J18" s="233" t="s">
        <v>186</v>
      </c>
      <c r="K18" s="234" t="s">
        <v>281</v>
      </c>
    </row>
    <row r="19" spans="1:11" ht="15.75">
      <c r="A19" s="287" t="s">
        <v>224</v>
      </c>
      <c r="B19" s="176"/>
      <c r="C19" s="176">
        <v>1</v>
      </c>
      <c r="D19" s="168"/>
      <c r="E19" s="176">
        <v>0</v>
      </c>
      <c r="F19" s="168"/>
      <c r="G19" s="176"/>
      <c r="H19" s="176">
        <v>1</v>
      </c>
      <c r="I19" s="168">
        <f t="shared" ref="I19:I21" si="2">B19+C19+D19+E19+F19+G19+H19</f>
        <v>2</v>
      </c>
      <c r="J19" s="176">
        <v>5</v>
      </c>
      <c r="K19" s="177">
        <f t="shared" ref="K19:K22" si="3">I19/J19</f>
        <v>0.4</v>
      </c>
    </row>
    <row r="20" spans="1:11" ht="15.75">
      <c r="A20" s="288" t="s">
        <v>284</v>
      </c>
      <c r="B20" s="241">
        <v>1</v>
      </c>
      <c r="C20" s="241">
        <v>1</v>
      </c>
      <c r="D20" s="164">
        <v>0</v>
      </c>
      <c r="E20" s="164">
        <v>2</v>
      </c>
      <c r="F20" s="164">
        <v>1</v>
      </c>
      <c r="G20" s="164">
        <v>1</v>
      </c>
      <c r="H20" s="164">
        <v>2</v>
      </c>
      <c r="I20" s="168">
        <f t="shared" si="2"/>
        <v>8</v>
      </c>
      <c r="J20" s="164">
        <v>5</v>
      </c>
      <c r="K20" s="169">
        <f t="shared" si="3"/>
        <v>1.6</v>
      </c>
    </row>
    <row r="21" spans="1:11" ht="15.75">
      <c r="A21" s="288" t="s">
        <v>42</v>
      </c>
      <c r="B21" s="172">
        <v>3</v>
      </c>
      <c r="C21" s="171"/>
      <c r="D21" s="172">
        <v>1</v>
      </c>
      <c r="E21" s="171"/>
      <c r="F21" s="172">
        <v>2</v>
      </c>
      <c r="G21" s="172">
        <v>6</v>
      </c>
      <c r="H21" s="171"/>
      <c r="I21" s="168">
        <f t="shared" si="2"/>
        <v>12</v>
      </c>
      <c r="J21" s="171">
        <v>4</v>
      </c>
      <c r="K21" s="174">
        <f t="shared" si="3"/>
        <v>3</v>
      </c>
    </row>
    <row r="22" spans="1:11" ht="15.75" hidden="1">
      <c r="A22" s="289"/>
      <c r="B22" s="290"/>
      <c r="C22" s="290"/>
      <c r="D22" s="162"/>
      <c r="E22" s="162"/>
      <c r="F22" s="162"/>
      <c r="G22" s="162"/>
      <c r="H22" s="162"/>
      <c r="I22" s="290">
        <f>B22+C22+D22+E22+F22+G22</f>
        <v>0</v>
      </c>
      <c r="J22" s="162">
        <v>4</v>
      </c>
      <c r="K22" s="291">
        <f t="shared" si="3"/>
        <v>0</v>
      </c>
    </row>
    <row r="23" spans="1:11" ht="15.75" customHeight="1">
      <c r="A23" s="462"/>
      <c r="B23" s="370"/>
      <c r="C23" s="370"/>
      <c r="D23" s="370"/>
      <c r="E23" s="370"/>
      <c r="F23" s="370"/>
      <c r="G23" s="370"/>
      <c r="H23" s="370"/>
      <c r="I23" s="370"/>
      <c r="J23" s="370"/>
      <c r="K23" s="363"/>
    </row>
    <row r="24" spans="1:11" ht="15.75" customHeight="1">
      <c r="A24" s="364"/>
      <c r="B24" s="359"/>
      <c r="C24" s="359"/>
      <c r="D24" s="359"/>
      <c r="E24" s="359"/>
      <c r="F24" s="359"/>
      <c r="G24" s="359"/>
      <c r="H24" s="359"/>
      <c r="I24" s="359"/>
      <c r="J24" s="359"/>
      <c r="K24" s="365"/>
    </row>
    <row r="25" spans="1:11" ht="15.75" customHeight="1">
      <c r="A25" s="364"/>
      <c r="B25" s="359"/>
      <c r="C25" s="359"/>
      <c r="D25" s="359"/>
      <c r="E25" s="359"/>
      <c r="F25" s="359"/>
      <c r="G25" s="359"/>
      <c r="H25" s="359"/>
      <c r="I25" s="359"/>
      <c r="J25" s="359"/>
      <c r="K25" s="365"/>
    </row>
    <row r="26" spans="1:11" ht="15.75" customHeight="1">
      <c r="A26" s="364"/>
      <c r="B26" s="359"/>
      <c r="C26" s="359"/>
      <c r="D26" s="359"/>
      <c r="E26" s="359"/>
      <c r="F26" s="359"/>
      <c r="G26" s="359"/>
      <c r="H26" s="359"/>
      <c r="I26" s="359"/>
      <c r="J26" s="359"/>
      <c r="K26" s="365"/>
    </row>
    <row r="27" spans="1:11" ht="15.75" customHeight="1">
      <c r="A27" s="366"/>
      <c r="B27" s="371"/>
      <c r="C27" s="371"/>
      <c r="D27" s="371"/>
      <c r="E27" s="371"/>
      <c r="F27" s="371"/>
      <c r="G27" s="371"/>
      <c r="H27" s="371"/>
      <c r="I27" s="371"/>
      <c r="J27" s="371"/>
      <c r="K27" s="367"/>
    </row>
    <row r="28" spans="1:11" ht="15.75" customHeight="1">
      <c r="A28" s="213"/>
      <c r="B28" s="213"/>
      <c r="C28" s="213"/>
      <c r="D28" s="213"/>
      <c r="E28" s="213"/>
      <c r="F28" s="213"/>
      <c r="G28" s="213"/>
      <c r="H28" s="213"/>
      <c r="I28" s="213"/>
      <c r="J28" s="213"/>
      <c r="K28" s="213"/>
    </row>
    <row r="29" spans="1:11" ht="15.75" customHeight="1">
      <c r="A29" s="213"/>
      <c r="B29" s="213"/>
      <c r="C29" s="213"/>
      <c r="D29" s="213"/>
      <c r="E29" s="213"/>
      <c r="F29" s="213"/>
      <c r="G29" s="213"/>
      <c r="H29" s="213"/>
      <c r="I29" s="213"/>
      <c r="J29" s="213"/>
      <c r="K29" s="213"/>
    </row>
    <row r="30" spans="1:11" ht="15.75" customHeight="1">
      <c r="A30" s="213"/>
      <c r="B30" s="213"/>
      <c r="C30" s="213"/>
      <c r="D30" s="213"/>
      <c r="E30" s="213"/>
      <c r="F30" s="213"/>
      <c r="G30" s="213"/>
      <c r="H30" s="213"/>
      <c r="I30" s="213"/>
      <c r="J30" s="213"/>
      <c r="K30" s="213"/>
    </row>
    <row r="31" spans="1:11" ht="15.75" customHeight="1">
      <c r="A31" s="213"/>
      <c r="B31" s="213"/>
      <c r="C31" s="213"/>
      <c r="D31" s="213"/>
      <c r="E31" s="213"/>
      <c r="F31" s="213"/>
      <c r="G31" s="213"/>
      <c r="H31" s="213"/>
      <c r="I31" s="213"/>
      <c r="J31" s="213"/>
      <c r="K31" s="213"/>
    </row>
    <row r="32" spans="1:11" ht="15.75" customHeight="1">
      <c r="A32" s="213"/>
      <c r="B32" s="213"/>
      <c r="C32" s="213"/>
      <c r="D32" s="213"/>
      <c r="E32" s="213"/>
      <c r="F32" s="213"/>
      <c r="G32" s="213"/>
      <c r="H32" s="213"/>
      <c r="I32" s="213"/>
      <c r="J32" s="213"/>
      <c r="K32" s="213"/>
    </row>
    <row r="33" spans="1:11" ht="15.75" customHeight="1">
      <c r="A33" s="213"/>
      <c r="B33" s="213"/>
      <c r="C33" s="213"/>
      <c r="D33" s="213"/>
      <c r="E33" s="213"/>
      <c r="F33" s="213"/>
      <c r="G33" s="213"/>
      <c r="H33" s="213"/>
      <c r="I33" s="213"/>
      <c r="J33" s="213"/>
      <c r="K33" s="213"/>
    </row>
    <row r="34" spans="1:11" ht="15.75" customHeight="1">
      <c r="A34" s="213"/>
      <c r="B34" s="213"/>
      <c r="C34" s="213"/>
      <c r="D34" s="213"/>
      <c r="E34" s="213"/>
      <c r="F34" s="213"/>
      <c r="G34" s="213"/>
      <c r="H34" s="213"/>
      <c r="I34" s="213"/>
      <c r="J34" s="213"/>
      <c r="K34" s="213"/>
    </row>
    <row r="35" spans="1:11" ht="15.75" customHeight="1">
      <c r="A35" s="213"/>
      <c r="B35" s="213"/>
      <c r="C35" s="213"/>
      <c r="D35" s="213"/>
      <c r="E35" s="213"/>
      <c r="F35" s="213"/>
      <c r="G35" s="213"/>
      <c r="H35" s="213"/>
      <c r="I35" s="213"/>
      <c r="J35" s="213"/>
      <c r="K35" s="213"/>
    </row>
    <row r="36" spans="1:11" ht="15.75" customHeight="1">
      <c r="A36" s="213"/>
      <c r="B36" s="213"/>
      <c r="C36" s="213"/>
      <c r="D36" s="213"/>
      <c r="E36" s="213"/>
      <c r="F36" s="213"/>
      <c r="G36" s="213"/>
      <c r="H36" s="213"/>
      <c r="I36" s="213"/>
      <c r="J36" s="213"/>
      <c r="K36" s="213"/>
    </row>
    <row r="37" spans="1:11" ht="15.75" customHeight="1">
      <c r="A37" s="213"/>
      <c r="B37" s="213"/>
      <c r="C37" s="213"/>
      <c r="D37" s="213"/>
      <c r="E37" s="213"/>
      <c r="F37" s="213"/>
      <c r="G37" s="213"/>
      <c r="H37" s="213"/>
      <c r="I37" s="213"/>
      <c r="J37" s="213"/>
      <c r="K37" s="213"/>
    </row>
    <row r="38" spans="1:11" ht="15.75" customHeight="1">
      <c r="A38" s="213"/>
      <c r="B38" s="213"/>
      <c r="C38" s="213"/>
      <c r="D38" s="213"/>
      <c r="E38" s="213"/>
      <c r="F38" s="213"/>
      <c r="G38" s="213"/>
      <c r="H38" s="213"/>
      <c r="I38" s="213"/>
      <c r="J38" s="213"/>
      <c r="K38" s="213"/>
    </row>
    <row r="39" spans="1:11" ht="15.75" customHeight="1">
      <c r="A39" s="213"/>
      <c r="B39" s="213"/>
      <c r="C39" s="213"/>
      <c r="D39" s="213"/>
      <c r="E39" s="213"/>
      <c r="F39" s="213"/>
      <c r="G39" s="213"/>
      <c r="H39" s="213"/>
      <c r="I39" s="213"/>
      <c r="J39" s="213"/>
      <c r="K39" s="213"/>
    </row>
    <row r="40" spans="1:11" ht="15.75" customHeight="1">
      <c r="A40" s="213"/>
      <c r="B40" s="213"/>
      <c r="C40" s="213"/>
      <c r="D40" s="213"/>
      <c r="E40" s="213"/>
      <c r="F40" s="213"/>
      <c r="G40" s="213"/>
      <c r="H40" s="213"/>
      <c r="I40" s="213"/>
      <c r="J40" s="213"/>
      <c r="K40" s="213"/>
    </row>
    <row r="41" spans="1:11" ht="15.75" customHeight="1">
      <c r="A41" s="213"/>
      <c r="B41" s="213"/>
      <c r="C41" s="213"/>
      <c r="D41" s="213"/>
      <c r="E41" s="213"/>
      <c r="F41" s="213"/>
      <c r="G41" s="213"/>
      <c r="H41" s="213"/>
      <c r="I41" s="213"/>
      <c r="J41" s="213"/>
      <c r="K41" s="213"/>
    </row>
    <row r="42" spans="1:11" ht="15.75" customHeight="1">
      <c r="A42" s="213"/>
      <c r="B42" s="213"/>
      <c r="C42" s="213"/>
      <c r="D42" s="213"/>
      <c r="E42" s="213"/>
      <c r="F42" s="213"/>
      <c r="G42" s="213"/>
      <c r="H42" s="213"/>
      <c r="I42" s="213"/>
      <c r="J42" s="213"/>
      <c r="K42" s="213"/>
    </row>
    <row r="43" spans="1:11" ht="15.75" customHeight="1">
      <c r="A43" s="213"/>
      <c r="B43" s="213"/>
      <c r="C43" s="213"/>
      <c r="D43" s="213"/>
      <c r="E43" s="213"/>
      <c r="F43" s="213"/>
      <c r="G43" s="213"/>
      <c r="H43" s="213"/>
      <c r="I43" s="213"/>
      <c r="J43" s="213"/>
      <c r="K43" s="213"/>
    </row>
    <row r="44" spans="1:11" ht="15.75" customHeight="1">
      <c r="A44" s="213"/>
      <c r="B44" s="213"/>
      <c r="C44" s="213"/>
      <c r="D44" s="213"/>
      <c r="E44" s="213"/>
      <c r="F44" s="213"/>
      <c r="G44" s="213"/>
      <c r="H44" s="213"/>
      <c r="I44" s="213"/>
      <c r="J44" s="213"/>
      <c r="K44" s="213"/>
    </row>
    <row r="45" spans="1:11" ht="15.75" customHeight="1">
      <c r="A45" s="213"/>
      <c r="B45" s="213"/>
      <c r="C45" s="213"/>
      <c r="D45" s="213"/>
      <c r="E45" s="213"/>
      <c r="F45" s="213"/>
      <c r="G45" s="213"/>
      <c r="H45" s="213"/>
      <c r="I45" s="213"/>
      <c r="J45" s="213"/>
      <c r="K45" s="213"/>
    </row>
    <row r="46" spans="1:11" ht="15.75" customHeight="1">
      <c r="A46" s="213"/>
      <c r="B46" s="213"/>
      <c r="C46" s="213"/>
      <c r="D46" s="213"/>
      <c r="E46" s="213"/>
      <c r="F46" s="213"/>
      <c r="G46" s="213"/>
      <c r="H46" s="213"/>
      <c r="I46" s="213"/>
      <c r="J46" s="213"/>
      <c r="K46" s="213"/>
    </row>
    <row r="47" spans="1:11" ht="15.75" customHeight="1">
      <c r="A47" s="213"/>
      <c r="B47" s="213"/>
      <c r="C47" s="213"/>
      <c r="D47" s="213"/>
      <c r="E47" s="213"/>
      <c r="F47" s="213"/>
      <c r="G47" s="213"/>
      <c r="H47" s="213"/>
      <c r="I47" s="213"/>
      <c r="J47" s="213"/>
      <c r="K47" s="213"/>
    </row>
    <row r="48" spans="1:11" ht="15.75" customHeight="1">
      <c r="A48" s="213"/>
      <c r="B48" s="213"/>
      <c r="C48" s="213"/>
      <c r="D48" s="213"/>
      <c r="E48" s="213"/>
      <c r="F48" s="213"/>
      <c r="G48" s="213"/>
      <c r="H48" s="213"/>
      <c r="I48" s="213"/>
      <c r="J48" s="213"/>
      <c r="K48" s="213"/>
    </row>
    <row r="49" spans="1:11" ht="15.75" customHeight="1">
      <c r="A49" s="213"/>
      <c r="B49" s="213"/>
      <c r="C49" s="213"/>
      <c r="D49" s="213"/>
      <c r="E49" s="213"/>
      <c r="F49" s="213"/>
      <c r="G49" s="213"/>
      <c r="H49" s="213"/>
      <c r="I49" s="213"/>
      <c r="J49" s="213"/>
      <c r="K49" s="213"/>
    </row>
    <row r="50" spans="1:11" ht="15.75" customHeight="1">
      <c r="A50" s="213"/>
      <c r="B50" s="213"/>
      <c r="C50" s="213"/>
      <c r="D50" s="213"/>
      <c r="E50" s="213"/>
      <c r="F50" s="213"/>
      <c r="G50" s="213"/>
      <c r="H50" s="213"/>
      <c r="I50" s="213"/>
      <c r="J50" s="213"/>
      <c r="K50" s="213"/>
    </row>
    <row r="51" spans="1:11" ht="15.75" customHeight="1">
      <c r="A51" s="213"/>
      <c r="B51" s="213"/>
      <c r="C51" s="213"/>
      <c r="D51" s="213"/>
      <c r="E51" s="213"/>
      <c r="F51" s="213"/>
      <c r="G51" s="213"/>
      <c r="H51" s="213"/>
      <c r="I51" s="213"/>
      <c r="J51" s="213"/>
      <c r="K51" s="213"/>
    </row>
    <row r="52" spans="1:11" ht="15.75" customHeight="1">
      <c r="A52" s="213"/>
      <c r="B52" s="213"/>
      <c r="C52" s="213"/>
      <c r="D52" s="213"/>
      <c r="E52" s="213"/>
      <c r="F52" s="213"/>
      <c r="G52" s="213"/>
      <c r="H52" s="213"/>
      <c r="I52" s="213"/>
      <c r="J52" s="213"/>
      <c r="K52" s="213"/>
    </row>
    <row r="53" spans="1:11" ht="15.75" customHeight="1">
      <c r="A53" s="213"/>
      <c r="B53" s="213"/>
      <c r="C53" s="213"/>
      <c r="D53" s="213"/>
      <c r="E53" s="213"/>
      <c r="F53" s="213"/>
      <c r="G53" s="213"/>
      <c r="H53" s="213"/>
      <c r="I53" s="213"/>
      <c r="J53" s="213"/>
      <c r="K53" s="213"/>
    </row>
    <row r="54" spans="1:11" ht="15.75" customHeight="1">
      <c r="A54" s="213"/>
      <c r="B54" s="213"/>
      <c r="C54" s="213"/>
      <c r="D54" s="213"/>
      <c r="E54" s="213"/>
      <c r="F54" s="213"/>
      <c r="G54" s="213"/>
      <c r="H54" s="213"/>
      <c r="I54" s="213"/>
      <c r="J54" s="213"/>
      <c r="K54" s="213"/>
    </row>
    <row r="55" spans="1:11" ht="15.75" customHeight="1">
      <c r="A55" s="213"/>
      <c r="B55" s="213"/>
      <c r="C55" s="213"/>
      <c r="D55" s="213"/>
      <c r="E55" s="213"/>
      <c r="F55" s="213"/>
      <c r="G55" s="213"/>
      <c r="H55" s="213"/>
      <c r="I55" s="213"/>
      <c r="J55" s="213"/>
      <c r="K55" s="213"/>
    </row>
    <row r="56" spans="1:11" ht="15.75" customHeight="1">
      <c r="A56" s="213"/>
      <c r="B56" s="213"/>
      <c r="C56" s="213"/>
      <c r="D56" s="213"/>
      <c r="E56" s="213"/>
      <c r="F56" s="213"/>
      <c r="G56" s="213"/>
      <c r="H56" s="213"/>
      <c r="I56" s="213"/>
      <c r="J56" s="213"/>
      <c r="K56" s="213"/>
    </row>
    <row r="57" spans="1:11" ht="15.75" customHeight="1">
      <c r="A57" s="213"/>
      <c r="B57" s="213"/>
      <c r="C57" s="213"/>
      <c r="D57" s="213"/>
      <c r="E57" s="213"/>
      <c r="F57" s="213"/>
      <c r="G57" s="213"/>
      <c r="H57" s="213"/>
      <c r="I57" s="213"/>
      <c r="J57" s="213"/>
      <c r="K57" s="213"/>
    </row>
    <row r="58" spans="1:11" ht="15.75" customHeight="1">
      <c r="A58" s="213"/>
      <c r="B58" s="213"/>
      <c r="C58" s="213"/>
      <c r="D58" s="213"/>
      <c r="E58" s="213"/>
      <c r="F58" s="213"/>
      <c r="G58" s="213"/>
      <c r="H58" s="213"/>
      <c r="I58" s="213"/>
      <c r="J58" s="213"/>
      <c r="K58" s="213"/>
    </row>
    <row r="59" spans="1:11" ht="15.75" customHeight="1">
      <c r="A59" s="213"/>
      <c r="B59" s="213"/>
      <c r="C59" s="213"/>
      <c r="D59" s="213"/>
      <c r="E59" s="213"/>
      <c r="F59" s="213"/>
      <c r="G59" s="213"/>
      <c r="H59" s="213"/>
      <c r="I59" s="213"/>
      <c r="J59" s="213"/>
      <c r="K59" s="213"/>
    </row>
    <row r="60" spans="1:11" ht="15.75" customHeight="1">
      <c r="A60" s="213"/>
      <c r="B60" s="213"/>
      <c r="C60" s="213"/>
      <c r="D60" s="213"/>
      <c r="E60" s="213"/>
      <c r="F60" s="213"/>
      <c r="G60" s="213"/>
      <c r="H60" s="213"/>
      <c r="I60" s="213"/>
      <c r="J60" s="213"/>
      <c r="K60" s="213"/>
    </row>
    <row r="61" spans="1:11" ht="15.75" customHeight="1">
      <c r="A61" s="213"/>
      <c r="B61" s="213"/>
      <c r="C61" s="213"/>
      <c r="D61" s="213"/>
      <c r="E61" s="213"/>
      <c r="F61" s="213"/>
      <c r="G61" s="213"/>
      <c r="H61" s="213"/>
      <c r="I61" s="213"/>
      <c r="J61" s="213"/>
      <c r="K61" s="213"/>
    </row>
    <row r="62" spans="1:11" ht="15.75" customHeight="1">
      <c r="A62" s="213"/>
      <c r="B62" s="213"/>
      <c r="C62" s="213"/>
      <c r="D62" s="213"/>
      <c r="E62" s="213"/>
      <c r="F62" s="213"/>
      <c r="G62" s="213"/>
      <c r="H62" s="213"/>
      <c r="I62" s="213"/>
      <c r="J62" s="213"/>
      <c r="K62" s="213"/>
    </row>
    <row r="63" spans="1:11" ht="15.75" customHeight="1">
      <c r="A63" s="213"/>
      <c r="B63" s="213"/>
      <c r="C63" s="213"/>
      <c r="D63" s="213"/>
      <c r="E63" s="213"/>
      <c r="F63" s="213"/>
      <c r="G63" s="213"/>
      <c r="H63" s="213"/>
      <c r="I63" s="213"/>
      <c r="J63" s="213"/>
      <c r="K63" s="213"/>
    </row>
    <row r="64" spans="1:11" ht="15.75" customHeight="1">
      <c r="A64" s="213"/>
      <c r="B64" s="213"/>
      <c r="C64" s="213"/>
      <c r="D64" s="213"/>
      <c r="E64" s="213"/>
      <c r="F64" s="213"/>
      <c r="G64" s="213"/>
      <c r="H64" s="213"/>
      <c r="I64" s="213"/>
      <c r="J64" s="213"/>
      <c r="K64" s="213"/>
    </row>
    <row r="65" spans="1:11" ht="15.75" customHeight="1">
      <c r="A65" s="213"/>
      <c r="B65" s="213"/>
      <c r="C65" s="213"/>
      <c r="D65" s="213"/>
      <c r="E65" s="213"/>
      <c r="F65" s="213"/>
      <c r="G65" s="213"/>
      <c r="H65" s="213"/>
      <c r="I65" s="213"/>
      <c r="J65" s="213"/>
      <c r="K65" s="213"/>
    </row>
    <row r="66" spans="1:11" ht="15.75" customHeight="1">
      <c r="A66" s="213"/>
      <c r="B66" s="213"/>
      <c r="C66" s="213"/>
      <c r="D66" s="213"/>
      <c r="E66" s="213"/>
      <c r="F66" s="213"/>
      <c r="G66" s="213"/>
      <c r="H66" s="213"/>
      <c r="I66" s="213"/>
      <c r="J66" s="213"/>
      <c r="K66" s="213"/>
    </row>
    <row r="67" spans="1:11" ht="15.75" customHeight="1">
      <c r="A67" s="213"/>
      <c r="B67" s="213"/>
      <c r="C67" s="213"/>
      <c r="D67" s="213"/>
      <c r="E67" s="213"/>
      <c r="F67" s="213"/>
      <c r="G67" s="213"/>
      <c r="H67" s="213"/>
      <c r="I67" s="213"/>
      <c r="J67" s="213"/>
      <c r="K67" s="213"/>
    </row>
    <row r="68" spans="1:11" ht="15.75" customHeight="1">
      <c r="A68" s="213"/>
      <c r="B68" s="213"/>
      <c r="C68" s="213"/>
      <c r="D68" s="213"/>
      <c r="E68" s="213"/>
      <c r="F68" s="213"/>
      <c r="G68" s="213"/>
      <c r="H68" s="213"/>
      <c r="I68" s="213"/>
      <c r="J68" s="213"/>
      <c r="K68" s="213"/>
    </row>
    <row r="69" spans="1:11" ht="15.75" customHeight="1">
      <c r="A69" s="213"/>
      <c r="B69" s="213"/>
      <c r="C69" s="213"/>
      <c r="D69" s="213"/>
      <c r="E69" s="213"/>
      <c r="F69" s="213"/>
      <c r="G69" s="213"/>
      <c r="H69" s="213"/>
      <c r="I69" s="213"/>
      <c r="J69" s="213"/>
      <c r="K69" s="213"/>
    </row>
    <row r="70" spans="1:11" ht="15.75" customHeight="1">
      <c r="A70" s="213"/>
      <c r="B70" s="213"/>
      <c r="C70" s="213"/>
      <c r="D70" s="213"/>
      <c r="E70" s="213"/>
      <c r="F70" s="213"/>
      <c r="G70" s="213"/>
      <c r="H70" s="213"/>
      <c r="I70" s="213"/>
      <c r="J70" s="213"/>
      <c r="K70" s="213"/>
    </row>
    <row r="71" spans="1:11" ht="15.75" customHeight="1">
      <c r="A71" s="213"/>
      <c r="B71" s="213"/>
      <c r="C71" s="213"/>
      <c r="D71" s="213"/>
      <c r="E71" s="213"/>
      <c r="F71" s="213"/>
      <c r="G71" s="213"/>
      <c r="H71" s="213"/>
      <c r="I71" s="213"/>
      <c r="J71" s="213"/>
      <c r="K71" s="213"/>
    </row>
    <row r="72" spans="1:11" ht="15.75" customHeight="1">
      <c r="A72" s="213"/>
      <c r="B72" s="213"/>
      <c r="C72" s="213"/>
      <c r="D72" s="213"/>
      <c r="E72" s="213"/>
      <c r="F72" s="213"/>
      <c r="G72" s="213"/>
      <c r="H72" s="213"/>
      <c r="I72" s="213"/>
      <c r="J72" s="213"/>
      <c r="K72" s="213"/>
    </row>
    <row r="73" spans="1:11" ht="15.75" customHeight="1">
      <c r="A73" s="213"/>
      <c r="B73" s="213"/>
      <c r="C73" s="213"/>
      <c r="D73" s="213"/>
      <c r="E73" s="213"/>
      <c r="F73" s="213"/>
      <c r="G73" s="213"/>
      <c r="H73" s="213"/>
      <c r="I73" s="213"/>
      <c r="J73" s="213"/>
      <c r="K73" s="213"/>
    </row>
    <row r="74" spans="1:11" ht="15.75" customHeight="1">
      <c r="A74" s="213"/>
      <c r="B74" s="213"/>
      <c r="C74" s="213"/>
      <c r="D74" s="213"/>
      <c r="E74" s="213"/>
      <c r="F74" s="213"/>
      <c r="G74" s="213"/>
      <c r="H74" s="213"/>
      <c r="I74" s="213"/>
      <c r="J74" s="213"/>
      <c r="K74" s="213"/>
    </row>
    <row r="75" spans="1:11" ht="15.75" customHeight="1">
      <c r="A75" s="213"/>
      <c r="B75" s="213"/>
      <c r="C75" s="213"/>
      <c r="D75" s="213"/>
      <c r="E75" s="213"/>
      <c r="F75" s="213"/>
      <c r="G75" s="213"/>
      <c r="H75" s="213"/>
      <c r="I75" s="213"/>
      <c r="J75" s="213"/>
      <c r="K75" s="213"/>
    </row>
    <row r="76" spans="1:11" ht="15.75" customHeight="1">
      <c r="A76" s="213"/>
      <c r="B76" s="213"/>
      <c r="C76" s="213"/>
      <c r="D76" s="213"/>
      <c r="E76" s="213"/>
      <c r="F76" s="213"/>
      <c r="G76" s="213"/>
      <c r="H76" s="213"/>
      <c r="I76" s="213"/>
      <c r="J76" s="213"/>
      <c r="K76" s="213"/>
    </row>
    <row r="77" spans="1:11" ht="15.75" customHeight="1">
      <c r="A77" s="213"/>
      <c r="B77" s="213"/>
      <c r="C77" s="213"/>
      <c r="D77" s="213"/>
      <c r="E77" s="213"/>
      <c r="F77" s="213"/>
      <c r="G77" s="213"/>
      <c r="H77" s="213"/>
      <c r="I77" s="213"/>
      <c r="J77" s="213"/>
      <c r="K77" s="213"/>
    </row>
    <row r="78" spans="1:11" ht="15.75" customHeight="1">
      <c r="A78" s="213"/>
      <c r="B78" s="213"/>
      <c r="C78" s="213"/>
      <c r="D78" s="213"/>
      <c r="E78" s="213"/>
      <c r="F78" s="213"/>
      <c r="G78" s="213"/>
      <c r="H78" s="213"/>
      <c r="I78" s="213"/>
      <c r="J78" s="213"/>
      <c r="K78" s="213"/>
    </row>
    <row r="79" spans="1:11" ht="15.75" customHeight="1">
      <c r="A79" s="213"/>
      <c r="B79" s="213"/>
      <c r="C79" s="213"/>
      <c r="D79" s="213"/>
      <c r="E79" s="213"/>
      <c r="F79" s="213"/>
      <c r="G79" s="213"/>
      <c r="H79" s="213"/>
      <c r="I79" s="213"/>
      <c r="J79" s="213"/>
      <c r="K79" s="213"/>
    </row>
    <row r="80" spans="1:11" ht="15.75" customHeight="1">
      <c r="A80" s="213"/>
      <c r="B80" s="213"/>
      <c r="C80" s="213"/>
      <c r="D80" s="213"/>
      <c r="E80" s="213"/>
      <c r="F80" s="213"/>
      <c r="G80" s="213"/>
      <c r="H80" s="213"/>
      <c r="I80" s="213"/>
      <c r="J80" s="213"/>
      <c r="K80" s="213"/>
    </row>
    <row r="81" spans="1:11" ht="15.75" customHeight="1">
      <c r="A81" s="213"/>
      <c r="B81" s="213"/>
      <c r="C81" s="213"/>
      <c r="D81" s="213"/>
      <c r="E81" s="213"/>
      <c r="F81" s="213"/>
      <c r="G81" s="213"/>
      <c r="H81" s="213"/>
      <c r="I81" s="213"/>
      <c r="J81" s="213"/>
      <c r="K81" s="213"/>
    </row>
    <row r="82" spans="1:11" ht="15.75" customHeight="1">
      <c r="A82" s="213"/>
      <c r="B82" s="213"/>
      <c r="C82" s="213"/>
      <c r="D82" s="213"/>
      <c r="E82" s="213"/>
      <c r="F82" s="213"/>
      <c r="G82" s="213"/>
      <c r="H82" s="213"/>
      <c r="I82" s="213"/>
      <c r="J82" s="213"/>
      <c r="K82" s="213"/>
    </row>
    <row r="83" spans="1:11" ht="15.75" customHeight="1">
      <c r="A83" s="213"/>
      <c r="B83" s="213"/>
      <c r="C83" s="213"/>
      <c r="D83" s="213"/>
      <c r="E83" s="213"/>
      <c r="F83" s="213"/>
      <c r="G83" s="213"/>
      <c r="H83" s="213"/>
      <c r="I83" s="213"/>
      <c r="J83" s="213"/>
      <c r="K83" s="213"/>
    </row>
    <row r="84" spans="1:11" ht="15.75" customHeight="1">
      <c r="A84" s="213"/>
      <c r="B84" s="213"/>
      <c r="C84" s="213"/>
      <c r="D84" s="213"/>
      <c r="E84" s="213"/>
      <c r="F84" s="213"/>
      <c r="G84" s="213"/>
      <c r="H84" s="213"/>
      <c r="I84" s="213"/>
      <c r="J84" s="213"/>
      <c r="K84" s="213"/>
    </row>
    <row r="85" spans="1:11" ht="15.75" customHeight="1">
      <c r="A85" s="213"/>
      <c r="B85" s="213"/>
      <c r="C85" s="213"/>
      <c r="D85" s="213"/>
      <c r="E85" s="213"/>
      <c r="F85" s="213"/>
      <c r="G85" s="213"/>
      <c r="H85" s="213"/>
      <c r="I85" s="213"/>
      <c r="J85" s="213"/>
      <c r="K85" s="213"/>
    </row>
    <row r="86" spans="1:11" ht="15.75" customHeight="1">
      <c r="A86" s="213"/>
      <c r="B86" s="213"/>
      <c r="C86" s="213"/>
      <c r="D86" s="213"/>
      <c r="E86" s="213"/>
      <c r="F86" s="213"/>
      <c r="G86" s="213"/>
      <c r="H86" s="213"/>
      <c r="I86" s="213"/>
      <c r="J86" s="213"/>
      <c r="K86" s="213"/>
    </row>
    <row r="87" spans="1:11" ht="15.75" customHeight="1">
      <c r="A87" s="213"/>
      <c r="B87" s="213"/>
      <c r="C87" s="213"/>
      <c r="D87" s="213"/>
      <c r="E87" s="213"/>
      <c r="F87" s="213"/>
      <c r="G87" s="213"/>
      <c r="H87" s="213"/>
      <c r="I87" s="213"/>
      <c r="J87" s="213"/>
      <c r="K87" s="213"/>
    </row>
    <row r="88" spans="1:11" ht="15.75" customHeight="1">
      <c r="A88" s="213"/>
      <c r="B88" s="213"/>
      <c r="C88" s="213"/>
      <c r="D88" s="213"/>
      <c r="E88" s="213"/>
      <c r="F88" s="213"/>
      <c r="G88" s="213"/>
      <c r="H88" s="213"/>
      <c r="I88" s="213"/>
      <c r="J88" s="213"/>
      <c r="K88" s="213"/>
    </row>
    <row r="89" spans="1:11" ht="15.75" customHeight="1">
      <c r="A89" s="213"/>
      <c r="B89" s="213"/>
      <c r="C89" s="213"/>
      <c r="D89" s="213"/>
      <c r="E89" s="213"/>
      <c r="F89" s="213"/>
      <c r="G89" s="213"/>
      <c r="H89" s="213"/>
      <c r="I89" s="213"/>
      <c r="J89" s="213"/>
      <c r="K89" s="213"/>
    </row>
    <row r="90" spans="1:11" ht="15.75" customHeight="1">
      <c r="A90" s="213"/>
      <c r="B90" s="213"/>
      <c r="C90" s="213"/>
      <c r="D90" s="213"/>
      <c r="E90" s="213"/>
      <c r="F90" s="213"/>
      <c r="G90" s="213"/>
      <c r="H90" s="213"/>
      <c r="I90" s="213"/>
      <c r="J90" s="213"/>
      <c r="K90" s="213"/>
    </row>
    <row r="91" spans="1:11" ht="15.75" customHeight="1">
      <c r="A91" s="213"/>
      <c r="B91" s="213"/>
      <c r="C91" s="213"/>
      <c r="D91" s="213"/>
      <c r="E91" s="213"/>
      <c r="F91" s="213"/>
      <c r="G91" s="213"/>
      <c r="H91" s="213"/>
      <c r="I91" s="213"/>
      <c r="J91" s="213"/>
      <c r="K91" s="213"/>
    </row>
    <row r="92" spans="1:11" ht="15.75" customHeight="1">
      <c r="A92" s="213"/>
      <c r="B92" s="213"/>
      <c r="C92" s="213"/>
      <c r="D92" s="213"/>
      <c r="E92" s="213"/>
      <c r="F92" s="213"/>
      <c r="G92" s="213"/>
      <c r="H92" s="213"/>
      <c r="I92" s="213"/>
      <c r="J92" s="213"/>
      <c r="K92" s="213"/>
    </row>
    <row r="93" spans="1:11" ht="15.75" customHeight="1">
      <c r="A93" s="213"/>
      <c r="B93" s="213"/>
      <c r="C93" s="213"/>
      <c r="D93" s="213"/>
      <c r="E93" s="213"/>
      <c r="F93" s="213"/>
      <c r="G93" s="213"/>
      <c r="H93" s="213"/>
      <c r="I93" s="213"/>
      <c r="J93" s="213"/>
      <c r="K93" s="213"/>
    </row>
    <row r="94" spans="1:11" ht="15.75" customHeight="1">
      <c r="A94" s="213"/>
      <c r="B94" s="213"/>
      <c r="C94" s="213"/>
      <c r="D94" s="213"/>
      <c r="E94" s="213"/>
      <c r="F94" s="213"/>
      <c r="G94" s="213"/>
      <c r="H94" s="213"/>
      <c r="I94" s="213"/>
      <c r="J94" s="213"/>
      <c r="K94" s="213"/>
    </row>
    <row r="95" spans="1:11" ht="15.75" customHeight="1">
      <c r="A95" s="213"/>
      <c r="B95" s="213"/>
      <c r="C95" s="213"/>
      <c r="D95" s="213"/>
      <c r="E95" s="213"/>
      <c r="F95" s="213"/>
      <c r="G95" s="213"/>
      <c r="H95" s="213"/>
      <c r="I95" s="213"/>
      <c r="J95" s="213"/>
      <c r="K95" s="213"/>
    </row>
    <row r="96" spans="1:11" ht="15.75" customHeight="1">
      <c r="A96" s="213"/>
      <c r="B96" s="213"/>
      <c r="C96" s="213"/>
      <c r="D96" s="213"/>
      <c r="E96" s="213"/>
      <c r="F96" s="213"/>
      <c r="G96" s="213"/>
      <c r="H96" s="213"/>
      <c r="I96" s="213"/>
      <c r="J96" s="213"/>
      <c r="K96" s="213"/>
    </row>
    <row r="97" spans="1:11" ht="15.75" customHeight="1">
      <c r="A97" s="213"/>
      <c r="B97" s="213"/>
      <c r="C97" s="213"/>
      <c r="D97" s="213"/>
      <c r="E97" s="213"/>
      <c r="F97" s="213"/>
      <c r="G97" s="213"/>
      <c r="H97" s="213"/>
      <c r="I97" s="213"/>
      <c r="J97" s="213"/>
      <c r="K97" s="213"/>
    </row>
    <row r="98" spans="1:11" ht="15.75" customHeight="1">
      <c r="A98" s="213"/>
      <c r="B98" s="213"/>
      <c r="C98" s="213"/>
      <c r="D98" s="213"/>
      <c r="E98" s="213"/>
      <c r="F98" s="213"/>
      <c r="G98" s="213"/>
      <c r="H98" s="213"/>
      <c r="I98" s="213"/>
      <c r="J98" s="213"/>
      <c r="K98" s="213"/>
    </row>
    <row r="99" spans="1:11" ht="15.75" customHeight="1">
      <c r="A99" s="213"/>
      <c r="B99" s="213"/>
      <c r="C99" s="213"/>
      <c r="D99" s="213"/>
      <c r="E99" s="213"/>
      <c r="F99" s="213"/>
      <c r="G99" s="213"/>
      <c r="H99" s="213"/>
      <c r="I99" s="213"/>
      <c r="J99" s="213"/>
      <c r="K99" s="213"/>
    </row>
    <row r="100" spans="1:11" ht="15.75" customHeight="1">
      <c r="A100" s="213"/>
      <c r="B100" s="213"/>
      <c r="C100" s="213"/>
      <c r="D100" s="213"/>
      <c r="E100" s="213"/>
      <c r="F100" s="213"/>
      <c r="G100" s="213"/>
      <c r="H100" s="213"/>
      <c r="I100" s="213"/>
      <c r="J100" s="213"/>
      <c r="K100" s="213"/>
    </row>
    <row r="101" spans="1:11" ht="15.75" customHeight="1">
      <c r="A101" s="213"/>
      <c r="B101" s="213"/>
      <c r="C101" s="213"/>
      <c r="D101" s="213"/>
      <c r="E101" s="213"/>
      <c r="F101" s="213"/>
      <c r="G101" s="213"/>
      <c r="H101" s="213"/>
      <c r="I101" s="213"/>
      <c r="J101" s="213"/>
      <c r="K101" s="213"/>
    </row>
    <row r="102" spans="1:11" ht="15.75" customHeight="1">
      <c r="A102" s="213"/>
      <c r="B102" s="213"/>
      <c r="C102" s="213"/>
      <c r="D102" s="213"/>
      <c r="E102" s="213"/>
      <c r="F102" s="213"/>
      <c r="G102" s="213"/>
      <c r="H102" s="213"/>
      <c r="I102" s="213"/>
      <c r="J102" s="213"/>
      <c r="K102" s="213"/>
    </row>
    <row r="103" spans="1:11" ht="15.75" customHeight="1">
      <c r="A103" s="213"/>
      <c r="B103" s="213"/>
      <c r="C103" s="213"/>
      <c r="D103" s="213"/>
      <c r="E103" s="213"/>
      <c r="F103" s="213"/>
      <c r="G103" s="213"/>
      <c r="H103" s="213"/>
      <c r="I103" s="213"/>
      <c r="J103" s="213"/>
      <c r="K103" s="213"/>
    </row>
    <row r="104" spans="1:11" ht="15.75" customHeight="1">
      <c r="A104" s="213"/>
      <c r="B104" s="213"/>
      <c r="C104" s="213"/>
      <c r="D104" s="213"/>
      <c r="E104" s="213"/>
      <c r="F104" s="213"/>
      <c r="G104" s="213"/>
      <c r="H104" s="213"/>
      <c r="I104" s="213"/>
      <c r="J104" s="213"/>
      <c r="K104" s="213"/>
    </row>
    <row r="105" spans="1:11" ht="15.75" customHeight="1">
      <c r="A105" s="213"/>
      <c r="B105" s="213"/>
      <c r="C105" s="213"/>
      <c r="D105" s="213"/>
      <c r="E105" s="213"/>
      <c r="F105" s="213"/>
      <c r="G105" s="213"/>
      <c r="H105" s="213"/>
      <c r="I105" s="213"/>
      <c r="J105" s="213"/>
      <c r="K105" s="213"/>
    </row>
    <row r="106" spans="1:11" ht="15.75" customHeight="1">
      <c r="A106" s="213"/>
      <c r="B106" s="213"/>
      <c r="C106" s="213"/>
      <c r="D106" s="213"/>
      <c r="E106" s="213"/>
      <c r="F106" s="213"/>
      <c r="G106" s="213"/>
      <c r="H106" s="213"/>
      <c r="I106" s="213"/>
      <c r="J106" s="213"/>
      <c r="K106" s="213"/>
    </row>
    <row r="107" spans="1:11" ht="15.75" customHeight="1">
      <c r="A107" s="213"/>
      <c r="B107" s="213"/>
      <c r="C107" s="213"/>
      <c r="D107" s="213"/>
      <c r="E107" s="213"/>
      <c r="F107" s="213"/>
      <c r="G107" s="213"/>
      <c r="H107" s="213"/>
      <c r="I107" s="213"/>
      <c r="J107" s="213"/>
      <c r="K107" s="213"/>
    </row>
    <row r="108" spans="1:11" ht="15.75" customHeight="1">
      <c r="A108" s="213"/>
      <c r="B108" s="213"/>
      <c r="C108" s="213"/>
      <c r="D108" s="213"/>
      <c r="E108" s="213"/>
      <c r="F108" s="213"/>
      <c r="G108" s="213"/>
      <c r="H108" s="213"/>
      <c r="I108" s="213"/>
      <c r="J108" s="213"/>
      <c r="K108" s="213"/>
    </row>
    <row r="109" spans="1:11" ht="15.75" customHeight="1">
      <c r="A109" s="213"/>
      <c r="B109" s="213"/>
      <c r="C109" s="213"/>
      <c r="D109" s="213"/>
      <c r="E109" s="213"/>
      <c r="F109" s="213"/>
      <c r="G109" s="213"/>
      <c r="H109" s="213"/>
      <c r="I109" s="213"/>
      <c r="J109" s="213"/>
      <c r="K109" s="213"/>
    </row>
    <row r="110" spans="1:11" ht="15.75" customHeight="1">
      <c r="A110" s="213"/>
      <c r="B110" s="213"/>
      <c r="C110" s="213"/>
      <c r="D110" s="213"/>
      <c r="E110" s="213"/>
      <c r="F110" s="213"/>
      <c r="G110" s="213"/>
      <c r="H110" s="213"/>
      <c r="I110" s="213"/>
      <c r="J110" s="213"/>
      <c r="K110" s="213"/>
    </row>
    <row r="111" spans="1:11" ht="15.75" customHeight="1">
      <c r="A111" s="213"/>
      <c r="B111" s="213"/>
      <c r="C111" s="213"/>
      <c r="D111" s="213"/>
      <c r="E111" s="213"/>
      <c r="F111" s="213"/>
      <c r="G111" s="213"/>
      <c r="H111" s="213"/>
      <c r="I111" s="213"/>
      <c r="J111" s="213"/>
      <c r="K111" s="213"/>
    </row>
    <row r="112" spans="1:11" ht="15.75" customHeight="1">
      <c r="A112" s="213"/>
      <c r="B112" s="213"/>
      <c r="C112" s="213"/>
      <c r="D112" s="213"/>
      <c r="E112" s="213"/>
      <c r="F112" s="213"/>
      <c r="G112" s="213"/>
      <c r="H112" s="213"/>
      <c r="I112" s="213"/>
      <c r="J112" s="213"/>
      <c r="K112" s="213"/>
    </row>
    <row r="113" spans="1:11" ht="15.75" customHeight="1">
      <c r="A113" s="213"/>
      <c r="B113" s="213"/>
      <c r="C113" s="213"/>
      <c r="D113" s="213"/>
      <c r="E113" s="213"/>
      <c r="F113" s="213"/>
      <c r="G113" s="213"/>
      <c r="H113" s="213"/>
      <c r="I113" s="213"/>
      <c r="J113" s="213"/>
      <c r="K113" s="213"/>
    </row>
    <row r="114" spans="1:11" ht="15.75" customHeight="1">
      <c r="A114" s="213"/>
      <c r="B114" s="213"/>
      <c r="C114" s="213"/>
      <c r="D114" s="213"/>
      <c r="E114" s="213"/>
      <c r="F114" s="213"/>
      <c r="G114" s="213"/>
      <c r="H114" s="213"/>
      <c r="I114" s="213"/>
      <c r="J114" s="213"/>
      <c r="K114" s="213"/>
    </row>
    <row r="115" spans="1:11" ht="15.75" customHeight="1">
      <c r="A115" s="213"/>
      <c r="B115" s="213"/>
      <c r="C115" s="213"/>
      <c r="D115" s="213"/>
      <c r="E115" s="213"/>
      <c r="F115" s="213"/>
      <c r="G115" s="213"/>
      <c r="H115" s="213"/>
      <c r="I115" s="213"/>
      <c r="J115" s="213"/>
      <c r="K115" s="213"/>
    </row>
    <row r="116" spans="1:11" ht="15.75" customHeight="1">
      <c r="A116" s="213"/>
      <c r="B116" s="213"/>
      <c r="C116" s="213"/>
      <c r="D116" s="213"/>
      <c r="E116" s="213"/>
      <c r="F116" s="213"/>
      <c r="G116" s="213"/>
      <c r="H116" s="213"/>
      <c r="I116" s="213"/>
      <c r="J116" s="213"/>
      <c r="K116" s="213"/>
    </row>
    <row r="117" spans="1:11" ht="15.75" customHeight="1">
      <c r="A117" s="213"/>
      <c r="B117" s="213"/>
      <c r="C117" s="213"/>
      <c r="D117" s="213"/>
      <c r="E117" s="213"/>
      <c r="F117" s="213"/>
      <c r="G117" s="213"/>
      <c r="H117" s="213"/>
      <c r="I117" s="213"/>
      <c r="J117" s="213"/>
      <c r="K117" s="213"/>
    </row>
    <row r="118" spans="1:11" ht="15.75" customHeight="1">
      <c r="A118" s="213"/>
      <c r="B118" s="213"/>
      <c r="C118" s="213"/>
      <c r="D118" s="213"/>
      <c r="E118" s="213"/>
      <c r="F118" s="213"/>
      <c r="G118" s="213"/>
      <c r="H118" s="213"/>
      <c r="I118" s="213"/>
      <c r="J118" s="213"/>
      <c r="K118" s="213"/>
    </row>
    <row r="119" spans="1:11" ht="15.75" customHeight="1">
      <c r="A119" s="213"/>
      <c r="B119" s="213"/>
      <c r="C119" s="213"/>
      <c r="D119" s="213"/>
      <c r="E119" s="213"/>
      <c r="F119" s="213"/>
      <c r="G119" s="213"/>
      <c r="H119" s="213"/>
      <c r="I119" s="213"/>
      <c r="J119" s="213"/>
      <c r="K119" s="213"/>
    </row>
    <row r="120" spans="1:11" ht="15.75" customHeight="1">
      <c r="A120" s="213"/>
      <c r="B120" s="213"/>
      <c r="C120" s="213"/>
      <c r="D120" s="213"/>
      <c r="E120" s="213"/>
      <c r="F120" s="213"/>
      <c r="G120" s="213"/>
      <c r="H120" s="213"/>
      <c r="I120" s="213"/>
      <c r="J120" s="213"/>
      <c r="K120" s="213"/>
    </row>
    <row r="121" spans="1:11" ht="15.75" customHeight="1">
      <c r="A121" s="213"/>
      <c r="B121" s="213"/>
      <c r="C121" s="213"/>
      <c r="D121" s="213"/>
      <c r="E121" s="213"/>
      <c r="F121" s="213"/>
      <c r="G121" s="213"/>
      <c r="H121" s="213"/>
      <c r="I121" s="213"/>
      <c r="J121" s="213"/>
      <c r="K121" s="213"/>
    </row>
    <row r="122" spans="1:11" ht="15.75" customHeight="1">
      <c r="A122" s="213"/>
      <c r="B122" s="213"/>
      <c r="C122" s="213"/>
      <c r="D122" s="213"/>
      <c r="E122" s="213"/>
      <c r="F122" s="213"/>
      <c r="G122" s="213"/>
      <c r="H122" s="213"/>
      <c r="I122" s="213"/>
      <c r="J122" s="213"/>
      <c r="K122" s="213"/>
    </row>
    <row r="123" spans="1:11" ht="15.75" customHeight="1">
      <c r="A123" s="213"/>
      <c r="B123" s="213"/>
      <c r="C123" s="213"/>
      <c r="D123" s="213"/>
      <c r="E123" s="213"/>
      <c r="F123" s="213"/>
      <c r="G123" s="213"/>
      <c r="H123" s="213"/>
      <c r="I123" s="213"/>
      <c r="J123" s="213"/>
      <c r="K123" s="213"/>
    </row>
    <row r="124" spans="1:11" ht="15.75" customHeight="1">
      <c r="A124" s="213"/>
      <c r="B124" s="213"/>
      <c r="C124" s="213"/>
      <c r="D124" s="213"/>
      <c r="E124" s="213"/>
      <c r="F124" s="213"/>
      <c r="G124" s="213"/>
      <c r="H124" s="213"/>
      <c r="I124" s="213"/>
      <c r="J124" s="213"/>
      <c r="K124" s="213"/>
    </row>
    <row r="125" spans="1:11" ht="15.75" customHeight="1">
      <c r="A125" s="213"/>
      <c r="B125" s="213"/>
      <c r="C125" s="213"/>
      <c r="D125" s="213"/>
      <c r="E125" s="213"/>
      <c r="F125" s="213"/>
      <c r="G125" s="213"/>
      <c r="H125" s="213"/>
      <c r="I125" s="213"/>
      <c r="J125" s="213"/>
      <c r="K125" s="213"/>
    </row>
    <row r="126" spans="1:11" ht="15.75" customHeight="1">
      <c r="A126" s="213"/>
      <c r="B126" s="213"/>
      <c r="C126" s="213"/>
      <c r="D126" s="213"/>
      <c r="E126" s="213"/>
      <c r="F126" s="213"/>
      <c r="G126" s="213"/>
      <c r="H126" s="213"/>
      <c r="I126" s="213"/>
      <c r="J126" s="213"/>
      <c r="K126" s="213"/>
    </row>
    <row r="127" spans="1:11" ht="15.75" customHeight="1">
      <c r="A127" s="213"/>
      <c r="B127" s="213"/>
      <c r="C127" s="213"/>
      <c r="D127" s="213"/>
      <c r="E127" s="213"/>
      <c r="F127" s="213"/>
      <c r="G127" s="213"/>
      <c r="H127" s="213"/>
      <c r="I127" s="213"/>
      <c r="J127" s="213"/>
      <c r="K127" s="213"/>
    </row>
    <row r="128" spans="1:11" ht="15.75" customHeight="1">
      <c r="A128" s="213"/>
      <c r="B128" s="213"/>
      <c r="C128" s="213"/>
      <c r="D128" s="213"/>
      <c r="E128" s="213"/>
      <c r="F128" s="213"/>
      <c r="G128" s="213"/>
      <c r="H128" s="213"/>
      <c r="I128" s="213"/>
      <c r="J128" s="213"/>
      <c r="K128" s="213"/>
    </row>
    <row r="129" spans="1:11" ht="15.75" customHeight="1">
      <c r="A129" s="213"/>
      <c r="B129" s="213"/>
      <c r="C129" s="213"/>
      <c r="D129" s="213"/>
      <c r="E129" s="213"/>
      <c r="F129" s="213"/>
      <c r="G129" s="213"/>
      <c r="H129" s="213"/>
      <c r="I129" s="213"/>
      <c r="J129" s="213"/>
      <c r="K129" s="213"/>
    </row>
    <row r="130" spans="1:11" ht="15.75" customHeight="1">
      <c r="A130" s="213"/>
      <c r="B130" s="213"/>
      <c r="C130" s="213"/>
      <c r="D130" s="213"/>
      <c r="E130" s="213"/>
      <c r="F130" s="213"/>
      <c r="G130" s="213"/>
      <c r="H130" s="213"/>
      <c r="I130" s="213"/>
      <c r="J130" s="213"/>
      <c r="K130" s="213"/>
    </row>
    <row r="131" spans="1:11" ht="15.75" customHeight="1">
      <c r="A131" s="213"/>
      <c r="B131" s="213"/>
      <c r="C131" s="213"/>
      <c r="D131" s="213"/>
      <c r="E131" s="213"/>
      <c r="F131" s="213"/>
      <c r="G131" s="213"/>
      <c r="H131" s="213"/>
      <c r="I131" s="213"/>
      <c r="J131" s="213"/>
      <c r="K131" s="213"/>
    </row>
    <row r="132" spans="1:11" ht="15.75" customHeight="1">
      <c r="A132" s="213"/>
      <c r="B132" s="213"/>
      <c r="C132" s="213"/>
      <c r="D132" s="213"/>
      <c r="E132" s="213"/>
      <c r="F132" s="213"/>
      <c r="G132" s="213"/>
      <c r="H132" s="213"/>
      <c r="I132" s="213"/>
      <c r="J132" s="213"/>
      <c r="K132" s="213"/>
    </row>
    <row r="133" spans="1:11" ht="15.75" customHeight="1">
      <c r="A133" s="213"/>
      <c r="B133" s="213"/>
      <c r="C133" s="213"/>
      <c r="D133" s="213"/>
      <c r="E133" s="213"/>
      <c r="F133" s="213"/>
      <c r="G133" s="213"/>
      <c r="H133" s="213"/>
      <c r="I133" s="213"/>
      <c r="J133" s="213"/>
      <c r="K133" s="213"/>
    </row>
    <row r="134" spans="1:11" ht="15.75" customHeight="1">
      <c r="A134" s="213"/>
      <c r="B134" s="213"/>
      <c r="C134" s="213"/>
      <c r="D134" s="213"/>
      <c r="E134" s="213"/>
      <c r="F134" s="213"/>
      <c r="G134" s="213"/>
      <c r="H134" s="213"/>
      <c r="I134" s="213"/>
      <c r="J134" s="213"/>
      <c r="K134" s="213"/>
    </row>
    <row r="135" spans="1:11" ht="15.75" customHeight="1">
      <c r="A135" s="213"/>
      <c r="B135" s="213"/>
      <c r="C135" s="213"/>
      <c r="D135" s="213"/>
      <c r="E135" s="213"/>
      <c r="F135" s="213"/>
      <c r="G135" s="213"/>
      <c r="H135" s="213"/>
      <c r="I135" s="213"/>
      <c r="J135" s="213"/>
      <c r="K135" s="213"/>
    </row>
    <row r="136" spans="1:11" ht="15.75" customHeight="1">
      <c r="A136" s="213"/>
      <c r="B136" s="213"/>
      <c r="C136" s="213"/>
      <c r="D136" s="213"/>
      <c r="E136" s="213"/>
      <c r="F136" s="213"/>
      <c r="G136" s="213"/>
      <c r="H136" s="213"/>
      <c r="I136" s="213"/>
      <c r="J136" s="213"/>
      <c r="K136" s="213"/>
    </row>
    <row r="137" spans="1:11" ht="15.75" customHeight="1">
      <c r="A137" s="213"/>
      <c r="B137" s="213"/>
      <c r="C137" s="213"/>
      <c r="D137" s="213"/>
      <c r="E137" s="213"/>
      <c r="F137" s="213"/>
      <c r="G137" s="213"/>
      <c r="H137" s="213"/>
      <c r="I137" s="213"/>
      <c r="J137" s="213"/>
      <c r="K137" s="213"/>
    </row>
    <row r="138" spans="1:11" ht="15.75" customHeight="1">
      <c r="A138" s="213"/>
      <c r="B138" s="213"/>
      <c r="C138" s="213"/>
      <c r="D138" s="213"/>
      <c r="E138" s="213"/>
      <c r="F138" s="213"/>
      <c r="G138" s="213"/>
      <c r="H138" s="213"/>
      <c r="I138" s="213"/>
      <c r="J138" s="213"/>
      <c r="K138" s="213"/>
    </row>
    <row r="139" spans="1:11" ht="15.75" customHeight="1">
      <c r="A139" s="213"/>
      <c r="B139" s="213"/>
      <c r="C139" s="213"/>
      <c r="D139" s="213"/>
      <c r="E139" s="213"/>
      <c r="F139" s="213"/>
      <c r="G139" s="213"/>
      <c r="H139" s="213"/>
      <c r="I139" s="213"/>
      <c r="J139" s="213"/>
      <c r="K139" s="213"/>
    </row>
    <row r="140" spans="1:11" ht="15.75" customHeight="1">
      <c r="A140" s="213"/>
      <c r="B140" s="213"/>
      <c r="C140" s="213"/>
      <c r="D140" s="213"/>
      <c r="E140" s="213"/>
      <c r="F140" s="213"/>
      <c r="G140" s="213"/>
      <c r="H140" s="213"/>
      <c r="I140" s="213"/>
      <c r="J140" s="213"/>
      <c r="K140" s="213"/>
    </row>
    <row r="141" spans="1:11" ht="15.75" customHeight="1">
      <c r="A141" s="213"/>
      <c r="B141" s="213"/>
      <c r="C141" s="213"/>
      <c r="D141" s="213"/>
      <c r="E141" s="213"/>
      <c r="F141" s="213"/>
      <c r="G141" s="213"/>
      <c r="H141" s="213"/>
      <c r="I141" s="213"/>
      <c r="J141" s="213"/>
      <c r="K141" s="213"/>
    </row>
    <row r="142" spans="1:11" ht="15.75" customHeight="1">
      <c r="A142" s="213"/>
      <c r="B142" s="213"/>
      <c r="C142" s="213"/>
      <c r="D142" s="213"/>
      <c r="E142" s="213"/>
      <c r="F142" s="213"/>
      <c r="G142" s="213"/>
      <c r="H142" s="213"/>
      <c r="I142" s="213"/>
      <c r="J142" s="213"/>
      <c r="K142" s="213"/>
    </row>
    <row r="143" spans="1:11" ht="15.75" customHeight="1">
      <c r="A143" s="213"/>
      <c r="B143" s="213"/>
      <c r="C143" s="213"/>
      <c r="D143" s="213"/>
      <c r="E143" s="213"/>
      <c r="F143" s="213"/>
      <c r="G143" s="213"/>
      <c r="H143" s="213"/>
      <c r="I143" s="213"/>
      <c r="J143" s="213"/>
      <c r="K143" s="213"/>
    </row>
    <row r="144" spans="1:11" ht="15.75" customHeight="1">
      <c r="A144" s="213"/>
      <c r="B144" s="213"/>
      <c r="C144" s="213"/>
      <c r="D144" s="213"/>
      <c r="E144" s="213"/>
      <c r="F144" s="213"/>
      <c r="G144" s="213"/>
      <c r="H144" s="213"/>
      <c r="I144" s="213"/>
      <c r="J144" s="213"/>
      <c r="K144" s="213"/>
    </row>
    <row r="145" spans="1:11" ht="15.75" customHeight="1">
      <c r="A145" s="213"/>
      <c r="B145" s="213"/>
      <c r="C145" s="213"/>
      <c r="D145" s="213"/>
      <c r="E145" s="213"/>
      <c r="F145" s="213"/>
      <c r="G145" s="213"/>
      <c r="H145" s="213"/>
      <c r="I145" s="213"/>
      <c r="J145" s="213"/>
      <c r="K145" s="213"/>
    </row>
    <row r="146" spans="1:11" ht="15.75" customHeight="1">
      <c r="A146" s="213"/>
      <c r="B146" s="213"/>
      <c r="C146" s="213"/>
      <c r="D146" s="213"/>
      <c r="E146" s="213"/>
      <c r="F146" s="213"/>
      <c r="G146" s="213"/>
      <c r="H146" s="213"/>
      <c r="I146" s="213"/>
      <c r="J146" s="213"/>
      <c r="K146" s="213"/>
    </row>
    <row r="147" spans="1:11" ht="15.75" customHeight="1">
      <c r="A147" s="213"/>
      <c r="B147" s="213"/>
      <c r="C147" s="213"/>
      <c r="D147" s="213"/>
      <c r="E147" s="213"/>
      <c r="F147" s="213"/>
      <c r="G147" s="213"/>
      <c r="H147" s="213"/>
      <c r="I147" s="213"/>
      <c r="J147" s="213"/>
      <c r="K147" s="213"/>
    </row>
    <row r="148" spans="1:11" ht="15.75" customHeight="1">
      <c r="A148" s="213"/>
      <c r="B148" s="213"/>
      <c r="C148" s="213"/>
      <c r="D148" s="213"/>
      <c r="E148" s="213"/>
      <c r="F148" s="213"/>
      <c r="G148" s="213"/>
      <c r="H148" s="213"/>
      <c r="I148" s="213"/>
      <c r="J148" s="213"/>
      <c r="K148" s="213"/>
    </row>
    <row r="149" spans="1:11" ht="15.75" customHeight="1">
      <c r="A149" s="213"/>
      <c r="B149" s="213"/>
      <c r="C149" s="213"/>
      <c r="D149" s="213"/>
      <c r="E149" s="213"/>
      <c r="F149" s="213"/>
      <c r="G149" s="213"/>
      <c r="H149" s="213"/>
      <c r="I149" s="213"/>
      <c r="J149" s="213"/>
      <c r="K149" s="213"/>
    </row>
    <row r="150" spans="1:11" ht="15.75" customHeight="1">
      <c r="A150" s="213"/>
      <c r="B150" s="213"/>
      <c r="C150" s="213"/>
      <c r="D150" s="213"/>
      <c r="E150" s="213"/>
      <c r="F150" s="213"/>
      <c r="G150" s="213"/>
      <c r="H150" s="213"/>
      <c r="I150" s="213"/>
      <c r="J150" s="213"/>
      <c r="K150" s="213"/>
    </row>
    <row r="151" spans="1:11" ht="15.75" customHeight="1">
      <c r="A151" s="213"/>
      <c r="B151" s="213"/>
      <c r="C151" s="213"/>
      <c r="D151" s="213"/>
      <c r="E151" s="213"/>
      <c r="F151" s="213"/>
      <c r="G151" s="213"/>
      <c r="H151" s="213"/>
      <c r="I151" s="213"/>
      <c r="J151" s="213"/>
      <c r="K151" s="213"/>
    </row>
    <row r="152" spans="1:11" ht="15.75" customHeight="1">
      <c r="A152" s="213"/>
      <c r="B152" s="213"/>
      <c r="C152" s="213"/>
      <c r="D152" s="213"/>
      <c r="E152" s="213"/>
      <c r="F152" s="213"/>
      <c r="G152" s="213"/>
      <c r="H152" s="213"/>
      <c r="I152" s="213"/>
      <c r="J152" s="213"/>
      <c r="K152" s="213"/>
    </row>
    <row r="153" spans="1:11" ht="15.75" customHeight="1">
      <c r="A153" s="213"/>
      <c r="B153" s="213"/>
      <c r="C153" s="213"/>
      <c r="D153" s="213"/>
      <c r="E153" s="213"/>
      <c r="F153" s="213"/>
      <c r="G153" s="213"/>
      <c r="H153" s="213"/>
      <c r="I153" s="213"/>
      <c r="J153" s="213"/>
      <c r="K153" s="213"/>
    </row>
    <row r="154" spans="1:11" ht="15.75" customHeight="1">
      <c r="A154" s="213"/>
      <c r="B154" s="213"/>
      <c r="C154" s="213"/>
      <c r="D154" s="213"/>
      <c r="E154" s="213"/>
      <c r="F154" s="213"/>
      <c r="G154" s="213"/>
      <c r="H154" s="213"/>
      <c r="I154" s="213"/>
      <c r="J154" s="213"/>
      <c r="K154" s="213"/>
    </row>
    <row r="155" spans="1:11" ht="15.75" customHeight="1">
      <c r="A155" s="213"/>
      <c r="B155" s="213"/>
      <c r="C155" s="213"/>
      <c r="D155" s="213"/>
      <c r="E155" s="213"/>
      <c r="F155" s="213"/>
      <c r="G155" s="213"/>
      <c r="H155" s="213"/>
      <c r="I155" s="213"/>
      <c r="J155" s="213"/>
      <c r="K155" s="213"/>
    </row>
    <row r="156" spans="1:11" ht="15.75" customHeight="1">
      <c r="A156" s="213"/>
      <c r="B156" s="213"/>
      <c r="C156" s="213"/>
      <c r="D156" s="213"/>
      <c r="E156" s="213"/>
      <c r="F156" s="213"/>
      <c r="G156" s="213"/>
      <c r="H156" s="213"/>
      <c r="I156" s="213"/>
      <c r="J156" s="213"/>
      <c r="K156" s="213"/>
    </row>
    <row r="157" spans="1:11" ht="15.75" customHeight="1">
      <c r="A157" s="213"/>
      <c r="B157" s="213"/>
      <c r="C157" s="213"/>
      <c r="D157" s="213"/>
      <c r="E157" s="213"/>
      <c r="F157" s="213"/>
      <c r="G157" s="213"/>
      <c r="H157" s="213"/>
      <c r="I157" s="213"/>
      <c r="J157" s="213"/>
      <c r="K157" s="213"/>
    </row>
    <row r="158" spans="1:11" ht="15.75" customHeight="1">
      <c r="A158" s="213"/>
      <c r="B158" s="213"/>
      <c r="C158" s="213"/>
      <c r="D158" s="213"/>
      <c r="E158" s="213"/>
      <c r="F158" s="213"/>
      <c r="G158" s="213"/>
      <c r="H158" s="213"/>
      <c r="I158" s="213"/>
      <c r="J158" s="213"/>
      <c r="K158" s="213"/>
    </row>
    <row r="159" spans="1:11" ht="15.75" customHeight="1">
      <c r="A159" s="213"/>
      <c r="B159" s="213"/>
      <c r="C159" s="213"/>
      <c r="D159" s="213"/>
      <c r="E159" s="213"/>
      <c r="F159" s="213"/>
      <c r="G159" s="213"/>
      <c r="H159" s="213"/>
      <c r="I159" s="213"/>
      <c r="J159" s="213"/>
      <c r="K159" s="213"/>
    </row>
    <row r="160" spans="1:11" ht="15.75" customHeight="1">
      <c r="A160" s="213"/>
      <c r="B160" s="213"/>
      <c r="C160" s="213"/>
      <c r="D160" s="213"/>
      <c r="E160" s="213"/>
      <c r="F160" s="213"/>
      <c r="G160" s="213"/>
      <c r="H160" s="213"/>
      <c r="I160" s="213"/>
      <c r="J160" s="213"/>
      <c r="K160" s="213"/>
    </row>
    <row r="161" spans="1:11" ht="15.75" customHeight="1">
      <c r="A161" s="213"/>
      <c r="B161" s="213"/>
      <c r="C161" s="213"/>
      <c r="D161" s="213"/>
      <c r="E161" s="213"/>
      <c r="F161" s="213"/>
      <c r="G161" s="213"/>
      <c r="H161" s="213"/>
      <c r="I161" s="213"/>
      <c r="J161" s="213"/>
      <c r="K161" s="213"/>
    </row>
    <row r="162" spans="1:11" ht="15.75" customHeight="1">
      <c r="A162" s="213"/>
      <c r="B162" s="213"/>
      <c r="C162" s="213"/>
      <c r="D162" s="213"/>
      <c r="E162" s="213"/>
      <c r="F162" s="213"/>
      <c r="G162" s="213"/>
      <c r="H162" s="213"/>
      <c r="I162" s="213"/>
      <c r="J162" s="213"/>
      <c r="K162" s="213"/>
    </row>
    <row r="163" spans="1:11" ht="15.75" customHeight="1">
      <c r="A163" s="213"/>
      <c r="B163" s="213"/>
      <c r="C163" s="213"/>
      <c r="D163" s="213"/>
      <c r="E163" s="213"/>
      <c r="F163" s="213"/>
      <c r="G163" s="213"/>
      <c r="H163" s="213"/>
      <c r="I163" s="213"/>
      <c r="J163" s="213"/>
      <c r="K163" s="213"/>
    </row>
    <row r="164" spans="1:11" ht="15.75" customHeight="1">
      <c r="A164" s="213"/>
      <c r="B164" s="213"/>
      <c r="C164" s="213"/>
      <c r="D164" s="213"/>
      <c r="E164" s="213"/>
      <c r="F164" s="213"/>
      <c r="G164" s="213"/>
      <c r="H164" s="213"/>
      <c r="I164" s="213"/>
      <c r="J164" s="213"/>
      <c r="K164" s="213"/>
    </row>
    <row r="165" spans="1:11" ht="15.75" customHeight="1">
      <c r="A165" s="213"/>
      <c r="B165" s="213"/>
      <c r="C165" s="213"/>
      <c r="D165" s="213"/>
      <c r="E165" s="213"/>
      <c r="F165" s="213"/>
      <c r="G165" s="213"/>
      <c r="H165" s="213"/>
      <c r="I165" s="213"/>
      <c r="J165" s="213"/>
      <c r="K165" s="213"/>
    </row>
    <row r="166" spans="1:11" ht="15.75" customHeight="1">
      <c r="A166" s="213"/>
      <c r="B166" s="213"/>
      <c r="C166" s="213"/>
      <c r="D166" s="213"/>
      <c r="E166" s="213"/>
      <c r="F166" s="213"/>
      <c r="G166" s="213"/>
      <c r="H166" s="213"/>
      <c r="I166" s="213"/>
      <c r="J166" s="213"/>
      <c r="K166" s="213"/>
    </row>
    <row r="167" spans="1:11" ht="15.75" customHeight="1">
      <c r="A167" s="213"/>
      <c r="B167" s="213"/>
      <c r="C167" s="213"/>
      <c r="D167" s="213"/>
      <c r="E167" s="213"/>
      <c r="F167" s="213"/>
      <c r="G167" s="213"/>
      <c r="H167" s="213"/>
      <c r="I167" s="213"/>
      <c r="J167" s="213"/>
      <c r="K167" s="213"/>
    </row>
    <row r="168" spans="1:11" ht="15.75" customHeight="1">
      <c r="A168" s="213"/>
      <c r="B168" s="213"/>
      <c r="C168" s="213"/>
      <c r="D168" s="213"/>
      <c r="E168" s="213"/>
      <c r="F168" s="213"/>
      <c r="G168" s="213"/>
      <c r="H168" s="213"/>
      <c r="I168" s="213"/>
      <c r="J168" s="213"/>
      <c r="K168" s="213"/>
    </row>
    <row r="169" spans="1:11" ht="15.75" customHeight="1">
      <c r="A169" s="213"/>
      <c r="B169" s="213"/>
      <c r="C169" s="213"/>
      <c r="D169" s="213"/>
      <c r="E169" s="213"/>
      <c r="F169" s="213"/>
      <c r="G169" s="213"/>
      <c r="H169" s="213"/>
      <c r="I169" s="213"/>
      <c r="J169" s="213"/>
      <c r="K169" s="213"/>
    </row>
    <row r="170" spans="1:11" ht="15.75" customHeight="1">
      <c r="A170" s="213"/>
      <c r="B170" s="213"/>
      <c r="C170" s="213"/>
      <c r="D170" s="213"/>
      <c r="E170" s="213"/>
      <c r="F170" s="213"/>
      <c r="G170" s="213"/>
      <c r="H170" s="213"/>
      <c r="I170" s="213"/>
      <c r="J170" s="213"/>
      <c r="K170" s="213"/>
    </row>
    <row r="171" spans="1:11" ht="15.75" customHeight="1">
      <c r="A171" s="213"/>
      <c r="B171" s="213"/>
      <c r="C171" s="213"/>
      <c r="D171" s="213"/>
      <c r="E171" s="213"/>
      <c r="F171" s="213"/>
      <c r="G171" s="213"/>
      <c r="H171" s="213"/>
      <c r="I171" s="213"/>
      <c r="J171" s="213"/>
      <c r="K171" s="213"/>
    </row>
    <row r="172" spans="1:11" ht="15.75" customHeight="1">
      <c r="A172" s="213"/>
      <c r="B172" s="213"/>
      <c r="C172" s="213"/>
      <c r="D172" s="213"/>
      <c r="E172" s="213"/>
      <c r="F172" s="213"/>
      <c r="G172" s="213"/>
      <c r="H172" s="213"/>
      <c r="I172" s="213"/>
      <c r="J172" s="213"/>
      <c r="K172" s="213"/>
    </row>
    <row r="173" spans="1:11" ht="15.75" customHeight="1">
      <c r="A173" s="213"/>
      <c r="B173" s="213"/>
      <c r="C173" s="213"/>
      <c r="D173" s="213"/>
      <c r="E173" s="213"/>
      <c r="F173" s="213"/>
      <c r="G173" s="213"/>
      <c r="H173" s="213"/>
      <c r="I173" s="213"/>
      <c r="J173" s="213"/>
      <c r="K173" s="213"/>
    </row>
    <row r="174" spans="1:11" ht="15.75" customHeight="1">
      <c r="A174" s="213"/>
      <c r="B174" s="213"/>
      <c r="C174" s="213"/>
      <c r="D174" s="213"/>
      <c r="E174" s="213"/>
      <c r="F174" s="213"/>
      <c r="G174" s="213"/>
      <c r="H174" s="213"/>
      <c r="I174" s="213"/>
      <c r="J174" s="213"/>
      <c r="K174" s="213"/>
    </row>
    <row r="175" spans="1:11" ht="15.75" customHeight="1">
      <c r="A175" s="213"/>
      <c r="B175" s="213"/>
      <c r="C175" s="213"/>
      <c r="D175" s="213"/>
      <c r="E175" s="213"/>
      <c r="F175" s="213"/>
      <c r="G175" s="213"/>
      <c r="H175" s="213"/>
      <c r="I175" s="213"/>
      <c r="J175" s="213"/>
      <c r="K175" s="213"/>
    </row>
    <row r="176" spans="1:11" ht="15.75" customHeight="1">
      <c r="A176" s="213"/>
      <c r="B176" s="213"/>
      <c r="C176" s="213"/>
      <c r="D176" s="213"/>
      <c r="E176" s="213"/>
      <c r="F176" s="213"/>
      <c r="G176" s="213"/>
      <c r="H176" s="213"/>
      <c r="I176" s="213"/>
      <c r="J176" s="213"/>
      <c r="K176" s="213"/>
    </row>
    <row r="177" spans="1:11" ht="15.75" customHeight="1">
      <c r="A177" s="213"/>
      <c r="B177" s="213"/>
      <c r="C177" s="213"/>
      <c r="D177" s="213"/>
      <c r="E177" s="213"/>
      <c r="F177" s="213"/>
      <c r="G177" s="213"/>
      <c r="H177" s="213"/>
      <c r="I177" s="213"/>
      <c r="J177" s="213"/>
      <c r="K177" s="213"/>
    </row>
    <row r="178" spans="1:11" ht="15.75" customHeight="1">
      <c r="A178" s="213"/>
      <c r="B178" s="213"/>
      <c r="C178" s="213"/>
      <c r="D178" s="213"/>
      <c r="E178" s="213"/>
      <c r="F178" s="213"/>
      <c r="G178" s="213"/>
      <c r="H178" s="213"/>
      <c r="I178" s="213"/>
      <c r="J178" s="213"/>
      <c r="K178" s="213"/>
    </row>
    <row r="179" spans="1:11" ht="15.75" customHeight="1">
      <c r="A179" s="213"/>
      <c r="B179" s="213"/>
      <c r="C179" s="213"/>
      <c r="D179" s="213"/>
      <c r="E179" s="213"/>
      <c r="F179" s="213"/>
      <c r="G179" s="213"/>
      <c r="H179" s="213"/>
      <c r="I179" s="213"/>
      <c r="J179" s="213"/>
      <c r="K179" s="213"/>
    </row>
    <row r="180" spans="1:11" ht="15.75" customHeight="1">
      <c r="A180" s="213"/>
      <c r="B180" s="213"/>
      <c r="C180" s="213"/>
      <c r="D180" s="213"/>
      <c r="E180" s="213"/>
      <c r="F180" s="213"/>
      <c r="G180" s="213"/>
      <c r="H180" s="213"/>
      <c r="I180" s="213"/>
      <c r="J180" s="213"/>
      <c r="K180" s="213"/>
    </row>
    <row r="181" spans="1:11" ht="15.75" customHeight="1">
      <c r="A181" s="213"/>
      <c r="B181" s="213"/>
      <c r="C181" s="213"/>
      <c r="D181" s="213"/>
      <c r="E181" s="213"/>
      <c r="F181" s="213"/>
      <c r="G181" s="213"/>
      <c r="H181" s="213"/>
      <c r="I181" s="213"/>
      <c r="J181" s="213"/>
      <c r="K181" s="213"/>
    </row>
    <row r="182" spans="1:11" ht="15.75" customHeight="1">
      <c r="A182" s="213"/>
      <c r="B182" s="213"/>
      <c r="C182" s="213"/>
      <c r="D182" s="213"/>
      <c r="E182" s="213"/>
      <c r="F182" s="213"/>
      <c r="G182" s="213"/>
      <c r="H182" s="213"/>
      <c r="I182" s="213"/>
      <c r="J182" s="213"/>
      <c r="K182" s="213"/>
    </row>
    <row r="183" spans="1:11" ht="15.75" customHeight="1">
      <c r="A183" s="213"/>
      <c r="B183" s="213"/>
      <c r="C183" s="213"/>
      <c r="D183" s="213"/>
      <c r="E183" s="213"/>
      <c r="F183" s="213"/>
      <c r="G183" s="213"/>
      <c r="H183" s="213"/>
      <c r="I183" s="213"/>
      <c r="J183" s="213"/>
      <c r="K183" s="213"/>
    </row>
    <row r="184" spans="1:11" ht="15.75" customHeight="1">
      <c r="A184" s="213"/>
      <c r="B184" s="213"/>
      <c r="C184" s="213"/>
      <c r="D184" s="213"/>
      <c r="E184" s="213"/>
      <c r="F184" s="213"/>
      <c r="G184" s="213"/>
      <c r="H184" s="213"/>
      <c r="I184" s="213"/>
      <c r="J184" s="213"/>
      <c r="K184" s="213"/>
    </row>
    <row r="185" spans="1:11" ht="15.75" customHeight="1">
      <c r="A185" s="213"/>
      <c r="B185" s="213"/>
      <c r="C185" s="213"/>
      <c r="D185" s="213"/>
      <c r="E185" s="213"/>
      <c r="F185" s="213"/>
      <c r="G185" s="213"/>
      <c r="H185" s="213"/>
      <c r="I185" s="213"/>
      <c r="J185" s="213"/>
      <c r="K185" s="213"/>
    </row>
    <row r="186" spans="1:11" ht="15.75" customHeight="1">
      <c r="A186" s="213"/>
      <c r="B186" s="213"/>
      <c r="C186" s="213"/>
      <c r="D186" s="213"/>
      <c r="E186" s="213"/>
      <c r="F186" s="213"/>
      <c r="G186" s="213"/>
      <c r="H186" s="213"/>
      <c r="I186" s="213"/>
      <c r="J186" s="213"/>
      <c r="K186" s="213"/>
    </row>
    <row r="187" spans="1:11" ht="15.75" customHeight="1">
      <c r="A187" s="213"/>
      <c r="B187" s="213"/>
      <c r="C187" s="213"/>
      <c r="D187" s="213"/>
      <c r="E187" s="213"/>
      <c r="F187" s="213"/>
      <c r="G187" s="213"/>
      <c r="H187" s="213"/>
      <c r="I187" s="213"/>
      <c r="J187" s="213"/>
      <c r="K187" s="213"/>
    </row>
    <row r="188" spans="1:11" ht="15.75" customHeight="1">
      <c r="A188" s="213"/>
      <c r="B188" s="213"/>
      <c r="C188" s="213"/>
      <c r="D188" s="213"/>
      <c r="E188" s="213"/>
      <c r="F188" s="213"/>
      <c r="G188" s="213"/>
      <c r="H188" s="213"/>
      <c r="I188" s="213"/>
      <c r="J188" s="213"/>
      <c r="K188" s="213"/>
    </row>
    <row r="189" spans="1:11" ht="15.75" customHeight="1">
      <c r="A189" s="213"/>
      <c r="B189" s="213"/>
      <c r="C189" s="213"/>
      <c r="D189" s="213"/>
      <c r="E189" s="213"/>
      <c r="F189" s="213"/>
      <c r="G189" s="213"/>
      <c r="H189" s="213"/>
      <c r="I189" s="213"/>
      <c r="J189" s="213"/>
      <c r="K189" s="213"/>
    </row>
    <row r="190" spans="1:11" ht="15.75" customHeight="1">
      <c r="A190" s="213"/>
      <c r="B190" s="213"/>
      <c r="C190" s="213"/>
      <c r="D190" s="213"/>
      <c r="E190" s="213"/>
      <c r="F190" s="213"/>
      <c r="G190" s="213"/>
      <c r="H190" s="213"/>
      <c r="I190" s="213"/>
      <c r="J190" s="213"/>
      <c r="K190" s="213"/>
    </row>
    <row r="191" spans="1:11" ht="15.75" customHeight="1">
      <c r="A191" s="213"/>
      <c r="B191" s="213"/>
      <c r="C191" s="213"/>
      <c r="D191" s="213"/>
      <c r="E191" s="213"/>
      <c r="F191" s="213"/>
      <c r="G191" s="213"/>
      <c r="H191" s="213"/>
      <c r="I191" s="213"/>
      <c r="J191" s="213"/>
      <c r="K191" s="213"/>
    </row>
    <row r="192" spans="1:11" ht="15.75" customHeight="1">
      <c r="A192" s="213"/>
      <c r="B192" s="213"/>
      <c r="C192" s="213"/>
      <c r="D192" s="213"/>
      <c r="E192" s="213"/>
      <c r="F192" s="213"/>
      <c r="G192" s="213"/>
      <c r="H192" s="213"/>
      <c r="I192" s="213"/>
      <c r="J192" s="213"/>
      <c r="K192" s="213"/>
    </row>
    <row r="193" spans="1:11" ht="15.75" customHeight="1">
      <c r="A193" s="213"/>
      <c r="B193" s="213"/>
      <c r="C193" s="213"/>
      <c r="D193" s="213"/>
      <c r="E193" s="213"/>
      <c r="F193" s="213"/>
      <c r="G193" s="213"/>
      <c r="H193" s="213"/>
      <c r="I193" s="213"/>
      <c r="J193" s="213"/>
      <c r="K193" s="213"/>
    </row>
    <row r="194" spans="1:11" ht="15.75" customHeight="1">
      <c r="A194" s="213"/>
      <c r="B194" s="213"/>
      <c r="C194" s="213"/>
      <c r="D194" s="213"/>
      <c r="E194" s="213"/>
      <c r="F194" s="213"/>
      <c r="G194" s="213"/>
      <c r="H194" s="213"/>
      <c r="I194" s="213"/>
      <c r="J194" s="213"/>
      <c r="K194" s="213"/>
    </row>
    <row r="195" spans="1:11" ht="15.75" customHeight="1">
      <c r="A195" s="213"/>
      <c r="B195" s="213"/>
      <c r="C195" s="213"/>
      <c r="D195" s="213"/>
      <c r="E195" s="213"/>
      <c r="F195" s="213"/>
      <c r="G195" s="213"/>
      <c r="H195" s="213"/>
      <c r="I195" s="213"/>
      <c r="J195" s="213"/>
      <c r="K195" s="213"/>
    </row>
    <row r="196" spans="1:11" ht="15.75" customHeight="1">
      <c r="A196" s="213"/>
      <c r="B196" s="213"/>
      <c r="C196" s="213"/>
      <c r="D196" s="213"/>
      <c r="E196" s="213"/>
      <c r="F196" s="213"/>
      <c r="G196" s="213"/>
      <c r="H196" s="213"/>
      <c r="I196" s="213"/>
      <c r="J196" s="213"/>
      <c r="K196" s="213"/>
    </row>
    <row r="197" spans="1:11" ht="15.75" customHeight="1">
      <c r="A197" s="213"/>
      <c r="B197" s="213"/>
      <c r="C197" s="213"/>
      <c r="D197" s="213"/>
      <c r="E197" s="213"/>
      <c r="F197" s="213"/>
      <c r="G197" s="213"/>
      <c r="H197" s="213"/>
      <c r="I197" s="213"/>
      <c r="J197" s="213"/>
      <c r="K197" s="213"/>
    </row>
    <row r="198" spans="1:11" ht="15.75" customHeight="1">
      <c r="A198" s="213"/>
      <c r="B198" s="213"/>
      <c r="C198" s="213"/>
      <c r="D198" s="213"/>
      <c r="E198" s="213"/>
      <c r="F198" s="213"/>
      <c r="G198" s="213"/>
      <c r="H198" s="213"/>
      <c r="I198" s="213"/>
      <c r="J198" s="213"/>
      <c r="K198" s="213"/>
    </row>
    <row r="199" spans="1:11" ht="15.75" customHeight="1">
      <c r="A199" s="213"/>
      <c r="B199" s="213"/>
      <c r="C199" s="213"/>
      <c r="D199" s="213"/>
      <c r="E199" s="213"/>
      <c r="F199" s="213"/>
      <c r="G199" s="213"/>
      <c r="H199" s="213"/>
      <c r="I199" s="213"/>
      <c r="J199" s="213"/>
      <c r="K199" s="213"/>
    </row>
    <row r="200" spans="1:11" ht="15.75" customHeight="1">
      <c r="A200" s="213"/>
      <c r="B200" s="213"/>
      <c r="C200" s="213"/>
      <c r="D200" s="213"/>
      <c r="E200" s="213"/>
      <c r="F200" s="213"/>
      <c r="G200" s="213"/>
      <c r="H200" s="213"/>
      <c r="I200" s="213"/>
      <c r="J200" s="213"/>
      <c r="K200" s="213"/>
    </row>
    <row r="201" spans="1:11" ht="15.75" customHeight="1">
      <c r="A201" s="213"/>
      <c r="B201" s="213"/>
      <c r="C201" s="213"/>
      <c r="D201" s="213"/>
      <c r="E201" s="213"/>
      <c r="F201" s="213"/>
      <c r="G201" s="213"/>
      <c r="H201" s="213"/>
      <c r="I201" s="213"/>
      <c r="J201" s="213"/>
      <c r="K201" s="213"/>
    </row>
    <row r="202" spans="1:11" ht="15.75" customHeight="1">
      <c r="A202" s="213"/>
      <c r="B202" s="213"/>
      <c r="C202" s="213"/>
      <c r="D202" s="213"/>
      <c r="E202" s="213"/>
      <c r="F202" s="213"/>
      <c r="G202" s="213"/>
      <c r="H202" s="213"/>
      <c r="I202" s="213"/>
      <c r="J202" s="213"/>
      <c r="K202" s="213"/>
    </row>
    <row r="203" spans="1:11" ht="15.75" customHeight="1">
      <c r="A203" s="213"/>
      <c r="B203" s="213"/>
      <c r="C203" s="213"/>
      <c r="D203" s="213"/>
      <c r="E203" s="213"/>
      <c r="F203" s="213"/>
      <c r="G203" s="213"/>
      <c r="H203" s="213"/>
      <c r="I203" s="213"/>
      <c r="J203" s="213"/>
      <c r="K203" s="213"/>
    </row>
    <row r="204" spans="1:11" ht="15.75" customHeight="1">
      <c r="A204" s="213"/>
      <c r="B204" s="213"/>
      <c r="C204" s="213"/>
      <c r="D204" s="213"/>
      <c r="E204" s="213"/>
      <c r="F204" s="213"/>
      <c r="G204" s="213"/>
      <c r="H204" s="213"/>
      <c r="I204" s="213"/>
      <c r="J204" s="213"/>
      <c r="K204" s="213"/>
    </row>
    <row r="205" spans="1:11" ht="15.75" customHeight="1">
      <c r="A205" s="213"/>
      <c r="B205" s="213"/>
      <c r="C205" s="213"/>
      <c r="D205" s="213"/>
      <c r="E205" s="213"/>
      <c r="F205" s="213"/>
      <c r="G205" s="213"/>
      <c r="H205" s="213"/>
      <c r="I205" s="213"/>
      <c r="J205" s="213"/>
      <c r="K205" s="213"/>
    </row>
    <row r="206" spans="1:11" ht="15.75" customHeight="1">
      <c r="A206" s="213"/>
      <c r="B206" s="213"/>
      <c r="C206" s="213"/>
      <c r="D206" s="213"/>
      <c r="E206" s="213"/>
      <c r="F206" s="213"/>
      <c r="G206" s="213"/>
      <c r="H206" s="213"/>
      <c r="I206" s="213"/>
      <c r="J206" s="213"/>
      <c r="K206" s="213"/>
    </row>
    <row r="207" spans="1:11" ht="15.75" customHeight="1">
      <c r="A207" s="213"/>
      <c r="B207" s="213"/>
      <c r="C207" s="213"/>
      <c r="D207" s="213"/>
      <c r="E207" s="213"/>
      <c r="F207" s="213"/>
      <c r="G207" s="213"/>
      <c r="H207" s="213"/>
      <c r="I207" s="213"/>
      <c r="J207" s="213"/>
      <c r="K207" s="213"/>
    </row>
    <row r="208" spans="1:11" ht="15.75" customHeight="1">
      <c r="A208" s="213"/>
      <c r="B208" s="213"/>
      <c r="C208" s="213"/>
      <c r="D208" s="213"/>
      <c r="E208" s="213"/>
      <c r="F208" s="213"/>
      <c r="G208" s="213"/>
      <c r="H208" s="213"/>
      <c r="I208" s="213"/>
      <c r="J208" s="213"/>
      <c r="K208" s="213"/>
    </row>
    <row r="209" spans="1:11" ht="15.75" customHeight="1">
      <c r="A209" s="213"/>
      <c r="B209" s="213"/>
      <c r="C209" s="213"/>
      <c r="D209" s="213"/>
      <c r="E209" s="213"/>
      <c r="F209" s="213"/>
      <c r="G209" s="213"/>
      <c r="H209" s="213"/>
      <c r="I209" s="213"/>
      <c r="J209" s="213"/>
      <c r="K209" s="213"/>
    </row>
    <row r="210" spans="1:11" ht="15.75" customHeight="1">
      <c r="A210" s="213"/>
      <c r="B210" s="213"/>
      <c r="C210" s="213"/>
      <c r="D210" s="213"/>
      <c r="E210" s="213"/>
      <c r="F210" s="213"/>
      <c r="G210" s="213"/>
      <c r="H210" s="213"/>
      <c r="I210" s="213"/>
      <c r="J210" s="213"/>
      <c r="K210" s="213"/>
    </row>
    <row r="211" spans="1:11" ht="15.75" customHeight="1">
      <c r="A211" s="213"/>
      <c r="B211" s="213"/>
      <c r="C211" s="213"/>
      <c r="D211" s="213"/>
      <c r="E211" s="213"/>
      <c r="F211" s="213"/>
      <c r="G211" s="213"/>
      <c r="H211" s="213"/>
      <c r="I211" s="213"/>
      <c r="J211" s="213"/>
      <c r="K211" s="213"/>
    </row>
    <row r="212" spans="1:11" ht="15.75" customHeight="1">
      <c r="A212" s="213"/>
      <c r="B212" s="213"/>
      <c r="C212" s="213"/>
      <c r="D212" s="213"/>
      <c r="E212" s="213"/>
      <c r="F212" s="213"/>
      <c r="G212" s="213"/>
      <c r="H212" s="213"/>
      <c r="I212" s="213"/>
      <c r="J212" s="213"/>
      <c r="K212" s="213"/>
    </row>
    <row r="213" spans="1:11" ht="15.75" customHeight="1">
      <c r="A213" s="213"/>
      <c r="B213" s="213"/>
      <c r="C213" s="213"/>
      <c r="D213" s="213"/>
      <c r="E213" s="213"/>
      <c r="F213" s="213"/>
      <c r="G213" s="213"/>
      <c r="H213" s="213"/>
      <c r="I213" s="213"/>
      <c r="J213" s="213"/>
      <c r="K213" s="213"/>
    </row>
    <row r="214" spans="1:11" ht="15.75" customHeight="1">
      <c r="A214" s="213"/>
      <c r="B214" s="213"/>
      <c r="C214" s="213"/>
      <c r="D214" s="213"/>
      <c r="E214" s="213"/>
      <c r="F214" s="213"/>
      <c r="G214" s="213"/>
      <c r="H214" s="213"/>
      <c r="I214" s="213"/>
      <c r="J214" s="213"/>
      <c r="K214" s="213"/>
    </row>
    <row r="215" spans="1:11" ht="15.75" customHeight="1">
      <c r="A215" s="213"/>
      <c r="B215" s="213"/>
      <c r="C215" s="213"/>
      <c r="D215" s="213"/>
      <c r="E215" s="213"/>
      <c r="F215" s="213"/>
      <c r="G215" s="213"/>
      <c r="H215" s="213"/>
      <c r="I215" s="213"/>
      <c r="J215" s="213"/>
      <c r="K215" s="213"/>
    </row>
    <row r="216" spans="1:11" ht="15.75" customHeight="1">
      <c r="A216" s="213"/>
      <c r="B216" s="213"/>
      <c r="C216" s="213"/>
      <c r="D216" s="213"/>
      <c r="E216" s="213"/>
      <c r="F216" s="213"/>
      <c r="G216" s="213"/>
      <c r="H216" s="213"/>
      <c r="I216" s="213"/>
      <c r="J216" s="213"/>
      <c r="K216" s="213"/>
    </row>
    <row r="217" spans="1:11" ht="15.75" customHeight="1">
      <c r="A217" s="213"/>
      <c r="B217" s="213"/>
      <c r="C217" s="213"/>
      <c r="D217" s="213"/>
      <c r="E217" s="213"/>
      <c r="F217" s="213"/>
      <c r="G217" s="213"/>
      <c r="H217" s="213"/>
      <c r="I217" s="213"/>
      <c r="J217" s="213"/>
      <c r="K217" s="213"/>
    </row>
    <row r="218" spans="1:11" ht="15.75" customHeight="1">
      <c r="A218" s="213"/>
      <c r="B218" s="213"/>
      <c r="C218" s="213"/>
      <c r="D218" s="213"/>
      <c r="E218" s="213"/>
      <c r="F218" s="213"/>
      <c r="G218" s="213"/>
      <c r="H218" s="213"/>
      <c r="I218" s="213"/>
      <c r="J218" s="213"/>
      <c r="K218" s="213"/>
    </row>
    <row r="219" spans="1:11" ht="15.75" customHeight="1">
      <c r="A219" s="213"/>
      <c r="B219" s="213"/>
      <c r="C219" s="213"/>
      <c r="D219" s="213"/>
      <c r="E219" s="213"/>
      <c r="F219" s="213"/>
      <c r="G219" s="213"/>
      <c r="H219" s="213"/>
      <c r="I219" s="213"/>
      <c r="J219" s="213"/>
      <c r="K219" s="213"/>
    </row>
    <row r="220" spans="1:11" ht="15.75" customHeight="1">
      <c r="A220" s="213"/>
      <c r="B220" s="213"/>
      <c r="C220" s="213"/>
      <c r="D220" s="213"/>
      <c r="E220" s="213"/>
      <c r="F220" s="213"/>
      <c r="G220" s="213"/>
      <c r="H220" s="213"/>
      <c r="I220" s="213"/>
      <c r="J220" s="213"/>
      <c r="K220" s="213"/>
    </row>
    <row r="221" spans="1:11" ht="15.75" customHeight="1">
      <c r="A221" s="213"/>
      <c r="B221" s="213"/>
      <c r="C221" s="213"/>
      <c r="D221" s="213"/>
      <c r="E221" s="213"/>
      <c r="F221" s="213"/>
      <c r="G221" s="213"/>
      <c r="H221" s="213"/>
      <c r="I221" s="213"/>
      <c r="J221" s="213"/>
      <c r="K221" s="213"/>
    </row>
    <row r="222" spans="1:11" ht="15.75" customHeight="1">
      <c r="A222" s="213"/>
      <c r="B222" s="213"/>
      <c r="C222" s="213"/>
      <c r="D222" s="213"/>
      <c r="E222" s="213"/>
      <c r="F222" s="213"/>
      <c r="G222" s="213"/>
      <c r="H222" s="213"/>
      <c r="I222" s="213"/>
      <c r="J222" s="213"/>
      <c r="K222" s="213"/>
    </row>
    <row r="223" spans="1:11" ht="15.75" customHeight="1"/>
    <row r="224" spans="1:11"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sheetData>
  <sheetProtection algorithmName="SHA-512" hashValue="E34LDD3dxeR7ucwe2OEGiECIdv1pyl9Nx/LYRpCNxzZpojtea/mIwWv/vgG8AwuuGd4jKlhBVpNkIpmuVfnquQ==" saltValue="uvPEs4WY8HOjVGE+Om3+aA==" spinCount="100000" sheet="1" objects="1" scenarios="1"/>
  <autoFilter ref="A18:K21">
    <sortState ref="A18:K21">
      <sortCondition ref="K18:K21"/>
    </sortState>
  </autoFilter>
  <mergeCells count="6">
    <mergeCell ref="A23:K27"/>
    <mergeCell ref="A1:K1"/>
    <mergeCell ref="A2:K2"/>
    <mergeCell ref="B3:H3"/>
    <mergeCell ref="A16:K16"/>
    <mergeCell ref="B17:H17"/>
  </mergeCells>
  <pageMargins left="0.7" right="0.7" top="0.75" bottom="0.75" header="0" footer="0"/>
  <pageSetup paperSize="9" orientation="portrait"/>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F1014"/>
  <sheetViews>
    <sheetView showGridLines="0" topLeftCell="B1" workbookViewId="0"/>
  </sheetViews>
  <sheetFormatPr baseColWidth="10" defaultColWidth="14.42578125" defaultRowHeight="15" customHeight="1"/>
  <cols>
    <col min="1" max="1" width="8.28515625" hidden="1" customWidth="1"/>
    <col min="2" max="2" width="36" customWidth="1"/>
    <col min="3" max="3" width="58.42578125" customWidth="1"/>
    <col min="4" max="6" width="14.42578125" customWidth="1"/>
  </cols>
  <sheetData>
    <row r="1" spans="1:5" ht="77.25" customHeight="1">
      <c r="A1" s="292"/>
      <c r="B1" s="471"/>
      <c r="C1" s="453"/>
      <c r="E1" s="197" t="s">
        <v>0</v>
      </c>
    </row>
    <row r="2" spans="1:5" ht="18" hidden="1" customHeight="1">
      <c r="A2" s="293"/>
      <c r="B2" s="467" t="s">
        <v>285</v>
      </c>
      <c r="C2" s="461"/>
    </row>
    <row r="3" spans="1:5" ht="4.5" hidden="1" customHeight="1">
      <c r="A3" s="293"/>
      <c r="B3" s="468"/>
      <c r="C3" s="469"/>
    </row>
    <row r="4" spans="1:5" ht="18" hidden="1" customHeight="1">
      <c r="A4" s="294"/>
      <c r="B4" s="295" t="s">
        <v>286</v>
      </c>
      <c r="C4" s="296" t="s">
        <v>43</v>
      </c>
    </row>
    <row r="5" spans="1:5" ht="18" hidden="1" customHeight="1">
      <c r="A5" s="294"/>
      <c r="B5" s="297" t="s">
        <v>287</v>
      </c>
      <c r="C5" s="298" t="s">
        <v>32</v>
      </c>
    </row>
    <row r="6" spans="1:5" ht="18" hidden="1" customHeight="1">
      <c r="A6" s="294"/>
      <c r="B6" s="297" t="s">
        <v>288</v>
      </c>
      <c r="C6" s="298" t="s">
        <v>55</v>
      </c>
    </row>
    <row r="7" spans="1:5" ht="18" hidden="1" customHeight="1">
      <c r="A7" s="294"/>
      <c r="B7" s="299" t="s">
        <v>289</v>
      </c>
      <c r="C7" s="300" t="s">
        <v>290</v>
      </c>
    </row>
    <row r="8" spans="1:5" ht="18" hidden="1" customHeight="1">
      <c r="A8" s="294"/>
      <c r="B8" s="299" t="s">
        <v>291</v>
      </c>
      <c r="C8" s="300" t="s">
        <v>52</v>
      </c>
    </row>
    <row r="9" spans="1:5" ht="18" hidden="1" customHeight="1">
      <c r="A9" s="294"/>
      <c r="B9" s="299" t="s">
        <v>292</v>
      </c>
      <c r="C9" s="300" t="s">
        <v>122</v>
      </c>
    </row>
    <row r="10" spans="1:5" ht="18" hidden="1" customHeight="1">
      <c r="A10" s="294"/>
      <c r="B10" s="299" t="s">
        <v>293</v>
      </c>
      <c r="C10" s="300" t="s">
        <v>42</v>
      </c>
    </row>
    <row r="11" spans="1:5" ht="18" hidden="1" customHeight="1">
      <c r="A11" s="294"/>
      <c r="B11" s="299" t="s">
        <v>294</v>
      </c>
      <c r="C11" s="300" t="s">
        <v>53</v>
      </c>
    </row>
    <row r="12" spans="1:5" ht="18" hidden="1" customHeight="1">
      <c r="A12" s="301"/>
      <c r="B12" s="299" t="s">
        <v>295</v>
      </c>
      <c r="C12" s="300" t="s">
        <v>224</v>
      </c>
      <c r="E12" s="213"/>
    </row>
    <row r="13" spans="1:5" ht="18" hidden="1" customHeight="1">
      <c r="A13" s="302"/>
      <c r="B13" s="303" t="s">
        <v>296</v>
      </c>
      <c r="C13" s="304" t="s">
        <v>248</v>
      </c>
    </row>
    <row r="14" spans="1:5" ht="18" hidden="1" customHeight="1">
      <c r="A14" s="302"/>
      <c r="B14" s="463" t="s">
        <v>297</v>
      </c>
      <c r="C14" s="305" t="s">
        <v>298</v>
      </c>
    </row>
    <row r="15" spans="1:5" ht="18" hidden="1" customHeight="1">
      <c r="A15" s="306"/>
      <c r="B15" s="464"/>
      <c r="C15" s="307" t="s">
        <v>43</v>
      </c>
    </row>
    <row r="16" spans="1:5" ht="18" hidden="1" customHeight="1">
      <c r="A16" s="302"/>
      <c r="B16" s="466" t="s">
        <v>299</v>
      </c>
      <c r="C16" s="308" t="s">
        <v>300</v>
      </c>
    </row>
    <row r="17" spans="1:4" ht="18.75" hidden="1">
      <c r="A17" s="309"/>
      <c r="B17" s="464"/>
      <c r="C17" s="310" t="s">
        <v>43</v>
      </c>
    </row>
    <row r="18" spans="1:4" ht="18.75" hidden="1">
      <c r="A18" s="309"/>
      <c r="B18" s="311"/>
      <c r="C18" s="311"/>
    </row>
    <row r="19" spans="1:4" ht="12.75" customHeight="1">
      <c r="A19" s="293"/>
      <c r="B19" s="467" t="s">
        <v>301</v>
      </c>
      <c r="C19" s="461"/>
    </row>
    <row r="20" spans="1:4" ht="6.75" customHeight="1">
      <c r="A20" s="293"/>
      <c r="B20" s="468"/>
      <c r="C20" s="469"/>
    </row>
    <row r="21" spans="1:4" ht="17.25">
      <c r="A21" s="294"/>
      <c r="B21" s="297" t="s">
        <v>286</v>
      </c>
      <c r="C21" s="298" t="s">
        <v>72</v>
      </c>
    </row>
    <row r="22" spans="1:4" ht="17.25">
      <c r="A22" s="294"/>
      <c r="B22" s="297" t="s">
        <v>287</v>
      </c>
      <c r="C22" s="298" t="s">
        <v>32</v>
      </c>
    </row>
    <row r="23" spans="1:4" ht="15.75" customHeight="1">
      <c r="A23" s="294"/>
      <c r="B23" s="297" t="s">
        <v>288</v>
      </c>
      <c r="C23" s="298" t="s">
        <v>55</v>
      </c>
    </row>
    <row r="24" spans="1:4" ht="15.75" customHeight="1">
      <c r="A24" s="294"/>
      <c r="B24" s="299" t="s">
        <v>289</v>
      </c>
      <c r="C24" s="300" t="s">
        <v>156</v>
      </c>
    </row>
    <row r="25" spans="1:4" ht="15.75" customHeight="1">
      <c r="A25" s="294"/>
      <c r="B25" s="299" t="s">
        <v>291</v>
      </c>
      <c r="C25" s="300" t="s">
        <v>43</v>
      </c>
    </row>
    <row r="26" spans="1:4" ht="15.75" customHeight="1">
      <c r="A26" s="294"/>
      <c r="B26" s="299" t="s">
        <v>292</v>
      </c>
      <c r="C26" s="300" t="s">
        <v>207</v>
      </c>
    </row>
    <row r="27" spans="1:4" ht="15.75" customHeight="1">
      <c r="A27" s="294"/>
      <c r="B27" s="299" t="s">
        <v>293</v>
      </c>
      <c r="C27" s="300" t="s">
        <v>42</v>
      </c>
    </row>
    <row r="28" spans="1:4" ht="15.75" customHeight="1">
      <c r="A28" s="294"/>
      <c r="B28" s="299" t="s">
        <v>294</v>
      </c>
      <c r="C28" s="300" t="s">
        <v>220</v>
      </c>
    </row>
    <row r="29" spans="1:4" ht="15.75" customHeight="1">
      <c r="A29" s="294"/>
      <c r="B29" s="299" t="s">
        <v>295</v>
      </c>
      <c r="C29" s="300" t="s">
        <v>302</v>
      </c>
    </row>
    <row r="30" spans="1:4" ht="15.75" hidden="1" customHeight="1">
      <c r="A30" s="301"/>
      <c r="B30" s="312" t="s">
        <v>303</v>
      </c>
      <c r="C30" s="313"/>
    </row>
    <row r="31" spans="1:4" ht="15.75" customHeight="1">
      <c r="A31" s="302"/>
      <c r="B31" s="463" t="s">
        <v>304</v>
      </c>
      <c r="C31" s="305" t="s">
        <v>305</v>
      </c>
    </row>
    <row r="32" spans="1:4" ht="15.75" customHeight="1">
      <c r="A32" s="306"/>
      <c r="B32" s="464"/>
      <c r="C32" s="314" t="s">
        <v>32</v>
      </c>
      <c r="D32" s="213" t="s">
        <v>227</v>
      </c>
    </row>
    <row r="33" spans="1:6" ht="15.75" customHeight="1">
      <c r="A33" s="306"/>
      <c r="B33" s="472"/>
      <c r="C33" s="453"/>
      <c r="D33" s="213"/>
    </row>
    <row r="34" spans="1:6" ht="15" customHeight="1">
      <c r="B34" s="467" t="s">
        <v>306</v>
      </c>
      <c r="C34" s="461"/>
      <c r="F34" s="213"/>
    </row>
    <row r="35" spans="1:6" ht="6" customHeight="1">
      <c r="B35" s="468"/>
      <c r="C35" s="469"/>
    </row>
    <row r="36" spans="1:6" ht="15" customHeight="1">
      <c r="B36" s="297" t="s">
        <v>286</v>
      </c>
      <c r="C36" s="298" t="s">
        <v>29</v>
      </c>
    </row>
    <row r="37" spans="1:6" ht="15" customHeight="1">
      <c r="B37" s="297" t="s">
        <v>287</v>
      </c>
      <c r="C37" s="298" t="s">
        <v>284</v>
      </c>
    </row>
    <row r="38" spans="1:6" ht="15" customHeight="1">
      <c r="B38" s="297" t="s">
        <v>288</v>
      </c>
      <c r="C38" s="298" t="s">
        <v>42</v>
      </c>
    </row>
    <row r="39" spans="1:6" ht="15" customHeight="1">
      <c r="B39" s="465" t="s">
        <v>307</v>
      </c>
      <c r="C39" s="315" t="s">
        <v>308</v>
      </c>
    </row>
    <row r="40" spans="1:6" ht="15" customHeight="1">
      <c r="B40" s="464"/>
      <c r="C40" s="316" t="s">
        <v>29</v>
      </c>
    </row>
    <row r="41" spans="1:6" ht="15" customHeight="1">
      <c r="B41" s="466" t="s">
        <v>299</v>
      </c>
      <c r="C41" s="308" t="s">
        <v>309</v>
      </c>
    </row>
    <row r="42" spans="1:6" ht="15.75" customHeight="1">
      <c r="B42" s="464"/>
      <c r="C42" s="310" t="s">
        <v>29</v>
      </c>
    </row>
    <row r="43" spans="1:6" ht="15.75" customHeight="1">
      <c r="B43" s="317"/>
      <c r="C43" s="318"/>
    </row>
    <row r="44" spans="1:6" ht="15.75" customHeight="1">
      <c r="B44" s="467" t="s">
        <v>310</v>
      </c>
      <c r="C44" s="461"/>
    </row>
    <row r="45" spans="1:6" ht="15.75" customHeight="1">
      <c r="B45" s="468"/>
      <c r="C45" s="469"/>
    </row>
    <row r="46" spans="1:6" ht="15.75" customHeight="1">
      <c r="B46" s="297" t="s">
        <v>286</v>
      </c>
      <c r="C46" s="298" t="s">
        <v>43</v>
      </c>
    </row>
    <row r="47" spans="1:6" ht="15.75" customHeight="1">
      <c r="B47" s="297" t="s">
        <v>287</v>
      </c>
      <c r="C47" s="298" t="s">
        <v>32</v>
      </c>
    </row>
    <row r="48" spans="1:6" ht="15.75" customHeight="1">
      <c r="B48" s="297" t="s">
        <v>288</v>
      </c>
      <c r="C48" s="298" t="s">
        <v>55</v>
      </c>
    </row>
    <row r="49" spans="2:3" ht="15.75" customHeight="1">
      <c r="B49" s="299" t="s">
        <v>289</v>
      </c>
      <c r="C49" s="300" t="s">
        <v>39</v>
      </c>
    </row>
    <row r="50" spans="2:3" ht="15.75" customHeight="1">
      <c r="B50" s="299" t="s">
        <v>291</v>
      </c>
      <c r="C50" s="300" t="s">
        <v>52</v>
      </c>
    </row>
    <row r="51" spans="2:3" ht="15.75" customHeight="1">
      <c r="B51" s="299" t="s">
        <v>292</v>
      </c>
      <c r="C51" s="300" t="s">
        <v>122</v>
      </c>
    </row>
    <row r="52" spans="2:3" ht="15.75" customHeight="1">
      <c r="B52" s="299" t="s">
        <v>293</v>
      </c>
      <c r="C52" s="300" t="s">
        <v>42</v>
      </c>
    </row>
    <row r="53" spans="2:3" ht="15.75" customHeight="1">
      <c r="B53" s="299" t="s">
        <v>294</v>
      </c>
      <c r="C53" s="300" t="s">
        <v>53</v>
      </c>
    </row>
    <row r="54" spans="2:3" ht="15.75" customHeight="1">
      <c r="B54" s="299" t="s">
        <v>295</v>
      </c>
      <c r="C54" s="300" t="s">
        <v>29</v>
      </c>
    </row>
    <row r="55" spans="2:3" ht="15.75" customHeight="1">
      <c r="B55" s="312" t="s">
        <v>303</v>
      </c>
      <c r="C55" s="319" t="s">
        <v>56</v>
      </c>
    </row>
    <row r="56" spans="2:3" ht="15.75" customHeight="1">
      <c r="B56" s="463" t="s">
        <v>297</v>
      </c>
      <c r="C56" s="305" t="s">
        <v>298</v>
      </c>
    </row>
    <row r="57" spans="2:3" ht="15.75" customHeight="1">
      <c r="B57" s="464"/>
      <c r="C57" s="314" t="s">
        <v>43</v>
      </c>
    </row>
    <row r="58" spans="2:3" ht="15.75" customHeight="1">
      <c r="B58" s="463" t="s">
        <v>299</v>
      </c>
      <c r="C58" s="305" t="s">
        <v>311</v>
      </c>
    </row>
    <row r="59" spans="2:3" ht="15.75" customHeight="1">
      <c r="B59" s="464"/>
      <c r="C59" s="320" t="s">
        <v>43</v>
      </c>
    </row>
    <row r="60" spans="2:3" ht="63.75" customHeight="1">
      <c r="B60" s="470"/>
      <c r="C60" s="354"/>
    </row>
    <row r="61" spans="2:3" ht="15.75" customHeight="1"/>
    <row r="62" spans="2:3" ht="15.75" customHeight="1"/>
    <row r="63" spans="2:3" ht="15.75" customHeight="1"/>
    <row r="64" spans="2:3"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sheetData>
  <sheetProtection algorithmName="SHA-512" hashValue="rwJ/1WXWbcbrF4jN51cdCn0yktcCBkpxj0OC5IX/+5PmWSRMd5ENk3s/27qbK6e+qLeA0uOmJmSqGKLvq7OHbA==" saltValue="K2FJMx/u+ivPQ+Ap0dBwRA==" spinCount="100000" sheet="1" objects="1" scenarios="1"/>
  <mergeCells count="14">
    <mergeCell ref="B58:B59"/>
    <mergeCell ref="B60:C60"/>
    <mergeCell ref="B1:C1"/>
    <mergeCell ref="B2:C3"/>
    <mergeCell ref="B14:B15"/>
    <mergeCell ref="B16:B17"/>
    <mergeCell ref="B19:C20"/>
    <mergeCell ref="B33:C33"/>
    <mergeCell ref="B34:C35"/>
    <mergeCell ref="B31:B32"/>
    <mergeCell ref="B39:B40"/>
    <mergeCell ref="B41:B42"/>
    <mergeCell ref="B56:B57"/>
    <mergeCell ref="B44:C45"/>
  </mergeCells>
  <pageMargins left="0.7" right="0.7" top="0.75" bottom="0.75" header="0" footer="0"/>
  <pageSetup orientation="landscape"/>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W1002"/>
  <sheetViews>
    <sheetView showGridLines="0" tabSelected="1" workbookViewId="0">
      <selection sqref="A1:O1"/>
    </sheetView>
  </sheetViews>
  <sheetFormatPr baseColWidth="10" defaultColWidth="14.42578125" defaultRowHeight="15" customHeight="1"/>
  <cols>
    <col min="1" max="1" width="61.5703125" customWidth="1"/>
    <col min="2" max="13" width="9.140625" customWidth="1"/>
    <col min="14" max="14" width="0.140625" customWidth="1"/>
    <col min="15" max="15" width="14.42578125" hidden="1" customWidth="1"/>
  </cols>
  <sheetData>
    <row r="1" spans="1:23" ht="115.5" customHeight="1">
      <c r="A1" s="451" t="s">
        <v>0</v>
      </c>
      <c r="B1" s="452"/>
      <c r="C1" s="452"/>
      <c r="D1" s="452"/>
      <c r="E1" s="452"/>
      <c r="F1" s="452"/>
      <c r="G1" s="452"/>
      <c r="H1" s="452"/>
      <c r="I1" s="452"/>
      <c r="J1" s="452"/>
      <c r="K1" s="452"/>
      <c r="L1" s="452"/>
      <c r="M1" s="452"/>
      <c r="N1" s="452"/>
      <c r="O1" s="473"/>
      <c r="P1" s="2"/>
      <c r="S1" s="225"/>
      <c r="T1" s="225"/>
      <c r="U1" s="225"/>
      <c r="V1" s="225"/>
      <c r="W1" s="225"/>
    </row>
    <row r="2" spans="1:23" ht="21" customHeight="1">
      <c r="A2" s="474" t="s">
        <v>312</v>
      </c>
      <c r="B2" s="356"/>
      <c r="C2" s="356"/>
      <c r="D2" s="356"/>
      <c r="E2" s="356"/>
      <c r="F2" s="356"/>
      <c r="G2" s="356"/>
      <c r="H2" s="356"/>
      <c r="I2" s="356"/>
      <c r="J2" s="356"/>
      <c r="K2" s="356"/>
      <c r="L2" s="356"/>
      <c r="M2" s="475"/>
    </row>
    <row r="3" spans="1:23" ht="99" customHeight="1">
      <c r="A3" s="321" t="s">
        <v>47</v>
      </c>
      <c r="B3" s="322" t="s">
        <v>209</v>
      </c>
      <c r="C3" s="322" t="s">
        <v>210</v>
      </c>
      <c r="D3" s="322" t="s">
        <v>211</v>
      </c>
      <c r="E3" s="322" t="s">
        <v>313</v>
      </c>
      <c r="F3" s="323" t="s">
        <v>314</v>
      </c>
      <c r="G3" s="323" t="s">
        <v>315</v>
      </c>
      <c r="H3" s="323" t="s">
        <v>316</v>
      </c>
      <c r="I3" s="323" t="s">
        <v>317</v>
      </c>
      <c r="J3" s="323" t="s">
        <v>187</v>
      </c>
      <c r="K3" s="323" t="s">
        <v>318</v>
      </c>
      <c r="L3" s="323" t="s">
        <v>319</v>
      </c>
      <c r="M3" s="323" t="s">
        <v>320</v>
      </c>
    </row>
    <row r="4" spans="1:23" ht="18" customHeight="1">
      <c r="A4" s="324" t="s">
        <v>43</v>
      </c>
      <c r="B4" s="325">
        <v>5</v>
      </c>
      <c r="C4" s="325">
        <v>5</v>
      </c>
      <c r="D4" s="326">
        <f>'Clasif S19 V'!Y15</f>
        <v>0</v>
      </c>
      <c r="E4" s="326">
        <f>'Clasif S19 V'!Z15</f>
        <v>0</v>
      </c>
      <c r="F4" s="327">
        <f t="shared" ref="F4:F13" si="0">C4*3+D4</f>
        <v>15</v>
      </c>
      <c r="G4" s="325">
        <v>24</v>
      </c>
      <c r="H4" s="325">
        <v>7</v>
      </c>
      <c r="I4" s="328">
        <f t="shared" ref="I4:I13" si="1">G4-H4</f>
        <v>17</v>
      </c>
      <c r="J4" s="329">
        <f t="shared" ref="J4:J13" si="2">F4/B4</f>
        <v>3</v>
      </c>
      <c r="K4" s="329">
        <v>2.2000000000000002</v>
      </c>
      <c r="L4" s="329">
        <f t="shared" ref="L4:L13" si="3">J4+K4</f>
        <v>5.2</v>
      </c>
      <c r="M4" s="330">
        <v>1</v>
      </c>
    </row>
    <row r="5" spans="1:23" ht="18" customHeight="1">
      <c r="A5" s="324" t="s">
        <v>32</v>
      </c>
      <c r="B5" s="325">
        <v>5</v>
      </c>
      <c r="C5" s="326">
        <v>4</v>
      </c>
      <c r="D5" s="325">
        <v>0</v>
      </c>
      <c r="E5" s="325">
        <v>1</v>
      </c>
      <c r="F5" s="327">
        <f t="shared" si="0"/>
        <v>12</v>
      </c>
      <c r="G5" s="325">
        <v>30</v>
      </c>
      <c r="H5" s="325">
        <v>11</v>
      </c>
      <c r="I5" s="328">
        <f t="shared" si="1"/>
        <v>19</v>
      </c>
      <c r="J5" s="329">
        <f t="shared" si="2"/>
        <v>2.4</v>
      </c>
      <c r="K5" s="329">
        <v>2</v>
      </c>
      <c r="L5" s="329">
        <f t="shared" si="3"/>
        <v>4.4000000000000004</v>
      </c>
      <c r="M5" s="330">
        <v>2</v>
      </c>
    </row>
    <row r="6" spans="1:23" ht="18" customHeight="1">
      <c r="A6" s="324" t="s">
        <v>55</v>
      </c>
      <c r="B6" s="326">
        <v>4</v>
      </c>
      <c r="C6" s="326">
        <v>3</v>
      </c>
      <c r="D6" s="325">
        <v>0</v>
      </c>
      <c r="E6" s="326">
        <v>1</v>
      </c>
      <c r="F6" s="327">
        <f t="shared" si="0"/>
        <v>9</v>
      </c>
      <c r="G6" s="326">
        <v>17</v>
      </c>
      <c r="H6" s="326">
        <v>8</v>
      </c>
      <c r="I6" s="328">
        <f t="shared" si="1"/>
        <v>9</v>
      </c>
      <c r="J6" s="329">
        <f t="shared" si="2"/>
        <v>2.25</v>
      </c>
      <c r="K6" s="329">
        <v>1.7</v>
      </c>
      <c r="L6" s="329">
        <f t="shared" si="3"/>
        <v>3.95</v>
      </c>
      <c r="M6" s="330">
        <v>3</v>
      </c>
    </row>
    <row r="7" spans="1:23" ht="18" customHeight="1">
      <c r="A7" s="324" t="s">
        <v>222</v>
      </c>
      <c r="B7" s="326">
        <f>'Clasif S19 V'!W19</f>
        <v>4</v>
      </c>
      <c r="C7" s="326">
        <f>'Clasif S19 V'!X19</f>
        <v>2</v>
      </c>
      <c r="D7" s="326">
        <f>'Clasif S19 V'!Y19</f>
        <v>1</v>
      </c>
      <c r="E7" s="326">
        <f>'Clasif S19 V'!Z19</f>
        <v>1</v>
      </c>
      <c r="F7" s="327">
        <f t="shared" si="0"/>
        <v>7</v>
      </c>
      <c r="G7" s="326">
        <f>'Clasif S19 V'!AA19</f>
        <v>11</v>
      </c>
      <c r="H7" s="326">
        <f>'Clasif S19 V'!AB19</f>
        <v>11</v>
      </c>
      <c r="I7" s="328">
        <f t="shared" si="1"/>
        <v>0</v>
      </c>
      <c r="J7" s="329">
        <f t="shared" si="2"/>
        <v>1.75</v>
      </c>
      <c r="K7" s="329">
        <v>1.5</v>
      </c>
      <c r="L7" s="329">
        <f t="shared" si="3"/>
        <v>3.25</v>
      </c>
      <c r="M7" s="330">
        <v>4</v>
      </c>
    </row>
    <row r="8" spans="1:23" ht="18" customHeight="1">
      <c r="A8" s="324" t="s">
        <v>52</v>
      </c>
      <c r="B8" s="326">
        <v>4</v>
      </c>
      <c r="C8" s="326">
        <v>2</v>
      </c>
      <c r="D8" s="325">
        <v>0</v>
      </c>
      <c r="E8" s="326">
        <v>2</v>
      </c>
      <c r="F8" s="327">
        <f t="shared" si="0"/>
        <v>6</v>
      </c>
      <c r="G8" s="326">
        <v>7</v>
      </c>
      <c r="H8" s="326">
        <v>9</v>
      </c>
      <c r="I8" s="328">
        <f t="shared" si="1"/>
        <v>-2</v>
      </c>
      <c r="J8" s="329">
        <f t="shared" si="2"/>
        <v>1.5</v>
      </c>
      <c r="K8" s="329">
        <v>1</v>
      </c>
      <c r="L8" s="329">
        <f t="shared" si="3"/>
        <v>2.5</v>
      </c>
      <c r="M8" s="330">
        <v>5</v>
      </c>
    </row>
    <row r="9" spans="1:23" ht="18" customHeight="1">
      <c r="A9" s="324" t="s">
        <v>122</v>
      </c>
      <c r="B9" s="331">
        <f>'Clasif S19 V'!W11</f>
        <v>4</v>
      </c>
      <c r="C9" s="331">
        <f>'Clasif S19 V'!X11</f>
        <v>1</v>
      </c>
      <c r="D9" s="331">
        <f>'Clasif S19 V'!Y11</f>
        <v>1</v>
      </c>
      <c r="E9" s="331">
        <f>'Clasif S19 V'!Z11</f>
        <v>2</v>
      </c>
      <c r="F9" s="327">
        <f t="shared" si="0"/>
        <v>4</v>
      </c>
      <c r="G9" s="331">
        <f>'Clasif S19 V'!AA11</f>
        <v>8</v>
      </c>
      <c r="H9" s="331">
        <f>'Clasif S19 V'!AB11</f>
        <v>13</v>
      </c>
      <c r="I9" s="328">
        <f t="shared" si="1"/>
        <v>-5</v>
      </c>
      <c r="J9" s="329">
        <f t="shared" si="2"/>
        <v>1</v>
      </c>
      <c r="K9" s="329">
        <v>1</v>
      </c>
      <c r="L9" s="329">
        <f t="shared" si="3"/>
        <v>2</v>
      </c>
      <c r="M9" s="330">
        <v>6</v>
      </c>
    </row>
    <row r="10" spans="1:23" ht="18" customHeight="1">
      <c r="A10" s="324" t="s">
        <v>42</v>
      </c>
      <c r="B10" s="331">
        <f>'Clasif S19 V'!W17</f>
        <v>4</v>
      </c>
      <c r="C10" s="331">
        <f>'Clasif S19 V'!X17</f>
        <v>1</v>
      </c>
      <c r="D10" s="331">
        <f>'Clasif S19 V'!Y17</f>
        <v>0</v>
      </c>
      <c r="E10" s="331">
        <f>'Clasif S19 V'!Z17</f>
        <v>3</v>
      </c>
      <c r="F10" s="327">
        <f t="shared" si="0"/>
        <v>3</v>
      </c>
      <c r="G10" s="331">
        <f>'Clasif S19 V'!AA17</f>
        <v>11</v>
      </c>
      <c r="H10" s="331">
        <f>'Clasif S19 V'!AB17</f>
        <v>18</v>
      </c>
      <c r="I10" s="328">
        <f t="shared" si="1"/>
        <v>-7</v>
      </c>
      <c r="J10" s="329">
        <f t="shared" si="2"/>
        <v>0.75</v>
      </c>
      <c r="K10" s="329">
        <v>1</v>
      </c>
      <c r="L10" s="329">
        <f t="shared" si="3"/>
        <v>1.75</v>
      </c>
      <c r="M10" s="330">
        <v>7</v>
      </c>
    </row>
    <row r="11" spans="1:23" ht="18" customHeight="1">
      <c r="A11" s="324" t="s">
        <v>53</v>
      </c>
      <c r="B11" s="331">
        <f>'Clasif S19 V'!W13</f>
        <v>4</v>
      </c>
      <c r="C11" s="331">
        <f>'Clasif S19 V'!X13</f>
        <v>1</v>
      </c>
      <c r="D11" s="331">
        <f>'Clasif S19 V'!Y13</f>
        <v>0</v>
      </c>
      <c r="E11" s="331">
        <f>'Clasif S19 V'!Z13</f>
        <v>3</v>
      </c>
      <c r="F11" s="327">
        <f t="shared" si="0"/>
        <v>3</v>
      </c>
      <c r="G11" s="331">
        <f>'Clasif S19 V'!AA13</f>
        <v>7</v>
      </c>
      <c r="H11" s="331">
        <f>'Clasif S19 V'!AB13</f>
        <v>15</v>
      </c>
      <c r="I11" s="328">
        <f t="shared" si="1"/>
        <v>-8</v>
      </c>
      <c r="J11" s="329">
        <f t="shared" si="2"/>
        <v>0.75</v>
      </c>
      <c r="K11" s="329">
        <v>1</v>
      </c>
      <c r="L11" s="332">
        <f t="shared" si="3"/>
        <v>1.75</v>
      </c>
      <c r="M11" s="330">
        <v>8</v>
      </c>
    </row>
    <row r="12" spans="1:23" ht="18" customHeight="1">
      <c r="A12" s="324" t="s">
        <v>224</v>
      </c>
      <c r="B12" s="331">
        <v>4</v>
      </c>
      <c r="C12" s="333">
        <v>0</v>
      </c>
      <c r="D12" s="331">
        <v>1</v>
      </c>
      <c r="E12" s="331">
        <v>3</v>
      </c>
      <c r="F12" s="327">
        <f t="shared" si="0"/>
        <v>1</v>
      </c>
      <c r="G12" s="331">
        <v>5</v>
      </c>
      <c r="H12" s="331">
        <v>13</v>
      </c>
      <c r="I12" s="328">
        <f t="shared" si="1"/>
        <v>-8</v>
      </c>
      <c r="J12" s="329">
        <f t="shared" si="2"/>
        <v>0.25</v>
      </c>
      <c r="K12" s="329">
        <v>1</v>
      </c>
      <c r="L12" s="332">
        <f t="shared" si="3"/>
        <v>1.25</v>
      </c>
      <c r="M12" s="334">
        <v>9</v>
      </c>
    </row>
    <row r="13" spans="1:23" ht="18" customHeight="1">
      <c r="A13" s="324" t="s">
        <v>56</v>
      </c>
      <c r="B13" s="331">
        <v>4</v>
      </c>
      <c r="C13" s="333">
        <v>0</v>
      </c>
      <c r="D13" s="331">
        <v>1</v>
      </c>
      <c r="E13" s="331">
        <v>3</v>
      </c>
      <c r="F13" s="327">
        <f t="shared" si="0"/>
        <v>1</v>
      </c>
      <c r="G13" s="331">
        <v>3</v>
      </c>
      <c r="H13" s="331">
        <v>23</v>
      </c>
      <c r="I13" s="328">
        <f t="shared" si="1"/>
        <v>-20</v>
      </c>
      <c r="J13" s="329">
        <f t="shared" si="2"/>
        <v>0.25</v>
      </c>
      <c r="K13" s="329">
        <v>1</v>
      </c>
      <c r="L13" s="332">
        <f t="shared" si="3"/>
        <v>1.25</v>
      </c>
      <c r="M13" s="334">
        <v>10</v>
      </c>
    </row>
    <row r="14" spans="1:23" ht="21" customHeight="1">
      <c r="A14" s="474" t="s">
        <v>0</v>
      </c>
      <c r="B14" s="356"/>
      <c r="C14" s="356"/>
      <c r="D14" s="356"/>
      <c r="E14" s="356"/>
      <c r="F14" s="356"/>
      <c r="G14" s="356"/>
      <c r="H14" s="356"/>
      <c r="I14" s="356"/>
      <c r="J14" s="356"/>
      <c r="K14" s="356"/>
      <c r="L14" s="356"/>
      <c r="M14" s="475"/>
    </row>
    <row r="15" spans="1:23" ht="91.5" customHeight="1">
      <c r="A15" s="335" t="s">
        <v>321</v>
      </c>
      <c r="B15" s="322" t="s">
        <v>209</v>
      </c>
      <c r="C15" s="322" t="s">
        <v>210</v>
      </c>
      <c r="D15" s="322" t="s">
        <v>211</v>
      </c>
      <c r="E15" s="322" t="s">
        <v>313</v>
      </c>
      <c r="F15" s="323" t="s">
        <v>314</v>
      </c>
      <c r="G15" s="323" t="s">
        <v>315</v>
      </c>
      <c r="H15" s="323" t="s">
        <v>316</v>
      </c>
      <c r="I15" s="323" t="s">
        <v>317</v>
      </c>
      <c r="J15" s="323" t="s">
        <v>187</v>
      </c>
      <c r="K15" s="323" t="s">
        <v>318</v>
      </c>
      <c r="L15" s="323" t="s">
        <v>319</v>
      </c>
      <c r="M15" s="323" t="s">
        <v>320</v>
      </c>
    </row>
    <row r="16" spans="1:23" ht="18.75" customHeight="1">
      <c r="A16" s="324" t="s">
        <v>72</v>
      </c>
      <c r="B16" s="336">
        <v>5</v>
      </c>
      <c r="C16" s="336">
        <v>5</v>
      </c>
      <c r="D16" s="336">
        <v>0</v>
      </c>
      <c r="E16" s="336">
        <v>0</v>
      </c>
      <c r="F16" s="327">
        <f t="shared" ref="F16:F24" si="4">C16*3+D16</f>
        <v>15</v>
      </c>
      <c r="G16" s="336">
        <v>28</v>
      </c>
      <c r="H16" s="336">
        <v>4</v>
      </c>
      <c r="I16" s="327">
        <f t="shared" ref="I16:I24" si="5">G16-H16</f>
        <v>24</v>
      </c>
      <c r="J16" s="337">
        <f t="shared" ref="J16:J24" si="6">F16/B16</f>
        <v>3</v>
      </c>
      <c r="K16" s="337">
        <v>2.2000000000000002</v>
      </c>
      <c r="L16" s="337">
        <f t="shared" ref="L16:L24" si="7">J16+K16</f>
        <v>5.2</v>
      </c>
      <c r="M16" s="338">
        <v>1</v>
      </c>
    </row>
    <row r="17" spans="1:14" ht="18.75" customHeight="1">
      <c r="A17" s="339" t="s">
        <v>32</v>
      </c>
      <c r="B17" s="336">
        <v>4</v>
      </c>
      <c r="C17" s="327">
        <f>'Clasif PreInf'!X35</f>
        <v>3</v>
      </c>
      <c r="D17" s="327">
        <f>'Clasif PreInf'!Y35</f>
        <v>0</v>
      </c>
      <c r="E17" s="336">
        <v>1</v>
      </c>
      <c r="F17" s="327">
        <f t="shared" si="4"/>
        <v>9</v>
      </c>
      <c r="G17" s="336">
        <v>19</v>
      </c>
      <c r="H17" s="336">
        <v>8</v>
      </c>
      <c r="I17" s="327">
        <f t="shared" si="5"/>
        <v>11</v>
      </c>
      <c r="J17" s="337">
        <f t="shared" si="6"/>
        <v>2.25</v>
      </c>
      <c r="K17" s="337">
        <v>2</v>
      </c>
      <c r="L17" s="337">
        <f t="shared" si="7"/>
        <v>4.25</v>
      </c>
      <c r="M17" s="338">
        <v>2</v>
      </c>
    </row>
    <row r="18" spans="1:14" ht="18.75" customHeight="1">
      <c r="A18" s="339" t="s">
        <v>55</v>
      </c>
      <c r="B18" s="327">
        <f>'Clasif PreInf'!W33</f>
        <v>3</v>
      </c>
      <c r="C18" s="327">
        <f>'Clasif PreInf'!X33</f>
        <v>2</v>
      </c>
      <c r="D18" s="327">
        <f>'Clasif PreInf'!Y33</f>
        <v>0</v>
      </c>
      <c r="E18" s="327">
        <f>'Clasif PreInf'!Z33</f>
        <v>1</v>
      </c>
      <c r="F18" s="327">
        <f t="shared" si="4"/>
        <v>6</v>
      </c>
      <c r="G18" s="327">
        <f>'Clasif PreInf'!AA33</f>
        <v>10</v>
      </c>
      <c r="H18" s="327">
        <f>'Clasif PreInf'!AB33</f>
        <v>5</v>
      </c>
      <c r="I18" s="327">
        <f t="shared" si="5"/>
        <v>5</v>
      </c>
      <c r="J18" s="337">
        <f t="shared" si="6"/>
        <v>2</v>
      </c>
      <c r="K18" s="337">
        <v>1.7</v>
      </c>
      <c r="L18" s="337">
        <f t="shared" si="7"/>
        <v>3.7</v>
      </c>
      <c r="M18" s="338">
        <v>3</v>
      </c>
    </row>
    <row r="19" spans="1:14" ht="18.75" customHeight="1">
      <c r="A19" s="324" t="s">
        <v>156</v>
      </c>
      <c r="B19" s="327">
        <v>4</v>
      </c>
      <c r="C19" s="327">
        <v>2</v>
      </c>
      <c r="D19" s="327">
        <v>1</v>
      </c>
      <c r="E19" s="327">
        <v>1</v>
      </c>
      <c r="F19" s="327">
        <f t="shared" si="4"/>
        <v>7</v>
      </c>
      <c r="G19" s="327">
        <v>15</v>
      </c>
      <c r="H19" s="327">
        <v>13</v>
      </c>
      <c r="I19" s="327">
        <f t="shared" si="5"/>
        <v>2</v>
      </c>
      <c r="J19" s="337">
        <f t="shared" si="6"/>
        <v>1.75</v>
      </c>
      <c r="K19" s="337">
        <v>1.5</v>
      </c>
      <c r="L19" s="337">
        <f t="shared" si="7"/>
        <v>3.25</v>
      </c>
      <c r="M19" s="338">
        <v>4</v>
      </c>
    </row>
    <row r="20" spans="1:14" ht="18.75" customHeight="1">
      <c r="A20" s="339" t="s">
        <v>43</v>
      </c>
      <c r="B20" s="336">
        <v>4</v>
      </c>
      <c r="C20" s="336">
        <v>2</v>
      </c>
      <c r="D20" s="327">
        <f>'Clasif PreInf'!Y31</f>
        <v>0</v>
      </c>
      <c r="E20" s="327">
        <f>'Clasif PreInf'!Z31</f>
        <v>2</v>
      </c>
      <c r="F20" s="327">
        <f t="shared" si="4"/>
        <v>6</v>
      </c>
      <c r="G20" s="336">
        <v>11</v>
      </c>
      <c r="H20" s="336">
        <v>11</v>
      </c>
      <c r="I20" s="327">
        <f t="shared" si="5"/>
        <v>0</v>
      </c>
      <c r="J20" s="337">
        <f t="shared" si="6"/>
        <v>1.5</v>
      </c>
      <c r="K20" s="337">
        <v>1</v>
      </c>
      <c r="L20" s="337">
        <f t="shared" si="7"/>
        <v>2.5</v>
      </c>
      <c r="M20" s="338">
        <v>5</v>
      </c>
    </row>
    <row r="21" spans="1:14" ht="18.75" customHeight="1">
      <c r="A21" s="324" t="s">
        <v>42</v>
      </c>
      <c r="B21" s="336">
        <v>5</v>
      </c>
      <c r="C21" s="336">
        <v>2</v>
      </c>
      <c r="D21" s="327">
        <v>1</v>
      </c>
      <c r="E21" s="327">
        <v>2</v>
      </c>
      <c r="F21" s="327">
        <f t="shared" si="4"/>
        <v>7</v>
      </c>
      <c r="G21" s="336">
        <v>14</v>
      </c>
      <c r="H21" s="327">
        <v>6</v>
      </c>
      <c r="I21" s="327">
        <f t="shared" si="5"/>
        <v>8</v>
      </c>
      <c r="J21" s="337">
        <f t="shared" si="6"/>
        <v>1.4</v>
      </c>
      <c r="K21" s="337">
        <v>1</v>
      </c>
      <c r="L21" s="337">
        <f t="shared" si="7"/>
        <v>2.4</v>
      </c>
      <c r="M21" s="338">
        <v>6</v>
      </c>
    </row>
    <row r="22" spans="1:14" ht="18.75" customHeight="1">
      <c r="A22" s="324" t="s">
        <v>99</v>
      </c>
      <c r="B22" s="336">
        <v>5</v>
      </c>
      <c r="C22" s="327">
        <v>1</v>
      </c>
      <c r="D22" s="327">
        <v>2</v>
      </c>
      <c r="E22" s="336">
        <v>2</v>
      </c>
      <c r="F22" s="327">
        <f t="shared" si="4"/>
        <v>5</v>
      </c>
      <c r="G22" s="336">
        <v>14</v>
      </c>
      <c r="H22" s="336">
        <v>11</v>
      </c>
      <c r="I22" s="327">
        <f t="shared" si="5"/>
        <v>3</v>
      </c>
      <c r="J22" s="337">
        <f t="shared" si="6"/>
        <v>1</v>
      </c>
      <c r="K22" s="337">
        <v>1</v>
      </c>
      <c r="L22" s="337">
        <f t="shared" si="7"/>
        <v>2</v>
      </c>
      <c r="M22" s="338">
        <v>7</v>
      </c>
    </row>
    <row r="23" spans="1:14" ht="18.75" customHeight="1">
      <c r="A23" s="339" t="s">
        <v>220</v>
      </c>
      <c r="B23" s="336">
        <v>4</v>
      </c>
      <c r="C23" s="327">
        <f>'Clasif PreInf'!X35</f>
        <v>3</v>
      </c>
      <c r="D23" s="327">
        <f>'Clasif PreInf'!Y35</f>
        <v>0</v>
      </c>
      <c r="E23" s="336">
        <v>4</v>
      </c>
      <c r="F23" s="327">
        <f t="shared" si="4"/>
        <v>9</v>
      </c>
      <c r="G23" s="327">
        <f>'Clasif PreInf'!AA35</f>
        <v>18</v>
      </c>
      <c r="H23" s="336">
        <v>22</v>
      </c>
      <c r="I23" s="327">
        <f t="shared" si="5"/>
        <v>-4</v>
      </c>
      <c r="J23" s="337">
        <f t="shared" si="6"/>
        <v>2.25</v>
      </c>
      <c r="K23" s="337">
        <v>1</v>
      </c>
      <c r="L23" s="337">
        <f t="shared" si="7"/>
        <v>3.25</v>
      </c>
      <c r="M23" s="338">
        <v>8</v>
      </c>
    </row>
    <row r="24" spans="1:14" ht="18.75" customHeight="1">
      <c r="A24" s="324" t="s">
        <v>28</v>
      </c>
      <c r="B24" s="327">
        <v>4</v>
      </c>
      <c r="C24" s="336">
        <v>0</v>
      </c>
      <c r="D24" s="336">
        <v>0</v>
      </c>
      <c r="E24" s="327">
        <v>4</v>
      </c>
      <c r="F24" s="327">
        <f t="shared" si="4"/>
        <v>0</v>
      </c>
      <c r="G24" s="327">
        <v>2</v>
      </c>
      <c r="H24" s="327">
        <v>33</v>
      </c>
      <c r="I24" s="327">
        <f t="shared" si="5"/>
        <v>-31</v>
      </c>
      <c r="J24" s="337">
        <f t="shared" si="6"/>
        <v>0</v>
      </c>
      <c r="K24" s="337">
        <v>1</v>
      </c>
      <c r="L24" s="337">
        <f t="shared" si="7"/>
        <v>1</v>
      </c>
      <c r="M24" s="340">
        <v>9</v>
      </c>
    </row>
    <row r="25" spans="1:14" ht="18.75" customHeight="1">
      <c r="A25" s="339"/>
      <c r="B25" s="336"/>
      <c r="C25" s="327"/>
      <c r="D25" s="327"/>
      <c r="E25" s="336"/>
      <c r="F25" s="327"/>
      <c r="G25" s="327"/>
      <c r="H25" s="336"/>
      <c r="I25" s="327"/>
      <c r="J25" s="337"/>
      <c r="K25" s="337"/>
      <c r="L25" s="337"/>
      <c r="M25" s="338"/>
    </row>
    <row r="26" spans="1:14" ht="18.75" customHeight="1">
      <c r="A26" s="339"/>
      <c r="B26" s="341"/>
      <c r="C26" s="341"/>
      <c r="D26" s="341"/>
      <c r="E26" s="341"/>
      <c r="F26" s="327"/>
      <c r="G26" s="341"/>
      <c r="H26" s="341"/>
      <c r="I26" s="327"/>
      <c r="J26" s="337"/>
      <c r="K26" s="337"/>
      <c r="L26" s="337"/>
      <c r="M26" s="342"/>
    </row>
    <row r="27" spans="1:14" ht="21" customHeight="1">
      <c r="A27" s="474" t="s">
        <v>322</v>
      </c>
      <c r="B27" s="356"/>
      <c r="C27" s="356"/>
      <c r="D27" s="356"/>
      <c r="E27" s="356"/>
      <c r="F27" s="356"/>
      <c r="G27" s="356"/>
      <c r="H27" s="356"/>
      <c r="I27" s="356"/>
      <c r="J27" s="356"/>
      <c r="K27" s="356"/>
      <c r="L27" s="356"/>
      <c r="M27" s="475"/>
    </row>
    <row r="28" spans="1:14" ht="91.5" customHeight="1">
      <c r="A28" s="335" t="s">
        <v>85</v>
      </c>
      <c r="B28" s="322" t="s">
        <v>209</v>
      </c>
      <c r="C28" s="322" t="s">
        <v>210</v>
      </c>
      <c r="D28" s="322" t="s">
        <v>211</v>
      </c>
      <c r="E28" s="322" t="s">
        <v>313</v>
      </c>
      <c r="F28" s="323" t="s">
        <v>314</v>
      </c>
      <c r="G28" s="323" t="s">
        <v>315</v>
      </c>
      <c r="H28" s="323" t="s">
        <v>316</v>
      </c>
      <c r="I28" s="323" t="s">
        <v>317</v>
      </c>
      <c r="J28" s="323" t="s">
        <v>187</v>
      </c>
      <c r="K28" s="323" t="s">
        <v>318</v>
      </c>
      <c r="L28" s="323" t="s">
        <v>319</v>
      </c>
      <c r="M28" s="323" t="s">
        <v>320</v>
      </c>
    </row>
    <row r="29" spans="1:14" ht="18" customHeight="1">
      <c r="A29" s="339" t="str">
        <f>'Clasif S20D'!A13</f>
        <v>PUMAS VALLE DEL CAUCA</v>
      </c>
      <c r="B29" s="343">
        <v>5</v>
      </c>
      <c r="C29" s="343">
        <v>4</v>
      </c>
      <c r="D29" s="328">
        <v>1</v>
      </c>
      <c r="E29" s="343">
        <v>0</v>
      </c>
      <c r="F29" s="328">
        <f t="shared" ref="F29:F31" si="8">C29*3+D29</f>
        <v>13</v>
      </c>
      <c r="G29" s="343">
        <v>12</v>
      </c>
      <c r="H29" s="343">
        <v>3</v>
      </c>
      <c r="I29" s="328">
        <f t="shared" ref="I29:I31" si="9">G29-H29</f>
        <v>9</v>
      </c>
      <c r="J29" s="329">
        <f t="shared" ref="J29:J31" si="10">F29/B29</f>
        <v>2.6</v>
      </c>
      <c r="K29" s="329">
        <v>2.2000000000000002</v>
      </c>
      <c r="L29" s="329">
        <f t="shared" ref="L29:L31" si="11">J29+K29</f>
        <v>4.8000000000000007</v>
      </c>
      <c r="M29" s="330">
        <v>1</v>
      </c>
    </row>
    <row r="30" spans="1:14" ht="18" customHeight="1">
      <c r="A30" s="339" t="str">
        <f>'Clasif S20D'!A15</f>
        <v>ORIÓN PATÍN - ANTIOQUIA</v>
      </c>
      <c r="B30" s="343">
        <v>5</v>
      </c>
      <c r="C30" s="328">
        <v>2</v>
      </c>
      <c r="D30" s="328">
        <v>1</v>
      </c>
      <c r="E30" s="343">
        <v>2</v>
      </c>
      <c r="F30" s="328">
        <f t="shared" si="8"/>
        <v>7</v>
      </c>
      <c r="G30" s="343">
        <v>8</v>
      </c>
      <c r="H30" s="343">
        <v>6</v>
      </c>
      <c r="I30" s="328">
        <f t="shared" si="9"/>
        <v>2</v>
      </c>
      <c r="J30" s="329">
        <f t="shared" si="10"/>
        <v>1.4</v>
      </c>
      <c r="K30" s="329">
        <v>2</v>
      </c>
      <c r="L30" s="329">
        <f t="shared" si="11"/>
        <v>3.4</v>
      </c>
      <c r="M30" s="330">
        <v>2</v>
      </c>
    </row>
    <row r="31" spans="1:14" ht="18" customHeight="1">
      <c r="A31" s="339" t="str">
        <f>'Clasif S20D'!A11</f>
        <v>REAL HC - ANTIOQUIA</v>
      </c>
      <c r="B31" s="328">
        <v>4</v>
      </c>
      <c r="C31" s="343">
        <v>0</v>
      </c>
      <c r="D31" s="343">
        <v>0</v>
      </c>
      <c r="E31" s="343">
        <v>4</v>
      </c>
      <c r="F31" s="328">
        <f t="shared" si="8"/>
        <v>0</v>
      </c>
      <c r="G31" s="343">
        <v>3</v>
      </c>
      <c r="H31" s="343">
        <v>12</v>
      </c>
      <c r="I31" s="344">
        <f t="shared" si="9"/>
        <v>-9</v>
      </c>
      <c r="J31" s="345">
        <f t="shared" si="10"/>
        <v>0</v>
      </c>
      <c r="K31" s="345">
        <v>1.7</v>
      </c>
      <c r="L31" s="345">
        <f t="shared" si="11"/>
        <v>1.7</v>
      </c>
      <c r="M31" s="346">
        <v>3</v>
      </c>
      <c r="N31" s="197"/>
    </row>
    <row r="32" spans="1:14" ht="15.75" customHeight="1">
      <c r="A32" s="462" t="s">
        <v>0</v>
      </c>
      <c r="B32" s="370"/>
      <c r="C32" s="370"/>
      <c r="D32" s="370"/>
      <c r="E32" s="370"/>
      <c r="F32" s="370"/>
      <c r="G32" s="370"/>
      <c r="H32" s="370"/>
      <c r="I32" s="370"/>
      <c r="J32" s="370"/>
      <c r="K32" s="370"/>
      <c r="L32" s="370"/>
      <c r="M32" s="370"/>
      <c r="N32" s="363"/>
    </row>
    <row r="33" spans="1:14" ht="15.75" customHeight="1">
      <c r="A33" s="364"/>
      <c r="B33" s="359"/>
      <c r="C33" s="359"/>
      <c r="D33" s="359"/>
      <c r="E33" s="359"/>
      <c r="F33" s="359"/>
      <c r="G33" s="359"/>
      <c r="H33" s="359"/>
      <c r="I33" s="359"/>
      <c r="J33" s="359"/>
      <c r="K33" s="359"/>
      <c r="L33" s="359"/>
      <c r="M33" s="359"/>
      <c r="N33" s="365"/>
    </row>
    <row r="34" spans="1:14" ht="15.75" customHeight="1">
      <c r="A34" s="364"/>
      <c r="B34" s="359"/>
      <c r="C34" s="359"/>
      <c r="D34" s="359"/>
      <c r="E34" s="359"/>
      <c r="F34" s="359"/>
      <c r="G34" s="359"/>
      <c r="H34" s="359"/>
      <c r="I34" s="359"/>
      <c r="J34" s="359"/>
      <c r="K34" s="359"/>
      <c r="L34" s="359"/>
      <c r="M34" s="359"/>
      <c r="N34" s="365"/>
    </row>
    <row r="35" spans="1:14" ht="15.75" customHeight="1">
      <c r="A35" s="364"/>
      <c r="B35" s="359"/>
      <c r="C35" s="359"/>
      <c r="D35" s="359"/>
      <c r="E35" s="359"/>
      <c r="F35" s="359"/>
      <c r="G35" s="359"/>
      <c r="H35" s="359"/>
      <c r="I35" s="359"/>
      <c r="J35" s="359"/>
      <c r="K35" s="359"/>
      <c r="L35" s="359"/>
      <c r="M35" s="359"/>
      <c r="N35" s="365"/>
    </row>
    <row r="36" spans="1:14" ht="15.75" customHeight="1">
      <c r="A36" s="364"/>
      <c r="B36" s="359"/>
      <c r="C36" s="359"/>
      <c r="D36" s="359"/>
      <c r="E36" s="359"/>
      <c r="F36" s="359"/>
      <c r="G36" s="359"/>
      <c r="H36" s="359"/>
      <c r="I36" s="359"/>
      <c r="J36" s="359"/>
      <c r="K36" s="359"/>
      <c r="L36" s="359"/>
      <c r="M36" s="359"/>
      <c r="N36" s="365"/>
    </row>
    <row r="37" spans="1:14" ht="15.75" customHeight="1">
      <c r="A37" s="364"/>
      <c r="B37" s="359"/>
      <c r="C37" s="359"/>
      <c r="D37" s="359"/>
      <c r="E37" s="359"/>
      <c r="F37" s="359"/>
      <c r="G37" s="359"/>
      <c r="H37" s="359"/>
      <c r="I37" s="359"/>
      <c r="J37" s="359"/>
      <c r="K37" s="359"/>
      <c r="L37" s="359"/>
      <c r="M37" s="359"/>
      <c r="N37" s="365"/>
    </row>
    <row r="38" spans="1:14" ht="15.75" customHeight="1">
      <c r="A38" s="366"/>
      <c r="B38" s="371"/>
      <c r="C38" s="371"/>
      <c r="D38" s="371"/>
      <c r="E38" s="371"/>
      <c r="F38" s="371"/>
      <c r="G38" s="371"/>
      <c r="H38" s="371"/>
      <c r="I38" s="371"/>
      <c r="J38" s="371"/>
      <c r="K38" s="371"/>
      <c r="L38" s="371"/>
      <c r="M38" s="371"/>
      <c r="N38" s="367"/>
    </row>
    <row r="39" spans="1:14" ht="15.75" customHeight="1"/>
    <row r="40" spans="1:14" ht="15.75" customHeight="1"/>
    <row r="41" spans="1:14" ht="15.75" customHeight="1"/>
    <row r="42" spans="1:14" ht="15.75" customHeight="1"/>
    <row r="43" spans="1:14" ht="15.75" customHeight="1"/>
    <row r="44" spans="1:14" ht="15.75" customHeight="1"/>
    <row r="45" spans="1:14" ht="15.75" customHeight="1"/>
    <row r="46" spans="1:14" ht="15.75" customHeight="1"/>
    <row r="47" spans="1:14" ht="15.75" customHeight="1"/>
    <row r="48" spans="1:14"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sheetData>
  <sheetProtection algorithmName="SHA-512" hashValue="w8dj13ThVJ6BhTEUsUTdlsMKzx/4nHl2XIVZtWlQxuoqHUUb3NWtm6XwGOXJy4tPPCMoHgQJ8EXbnD+ytm1FNw==" saltValue="Wj5TOIyfI/tj36FX0X5HlA==" spinCount="100000" sheet="1" objects="1" scenarios="1"/>
  <autoFilter ref="A3:J13">
    <sortState ref="A3:J13">
      <sortCondition descending="1" ref="J3:J13"/>
    </sortState>
  </autoFilter>
  <mergeCells count="5">
    <mergeCell ref="A1:O1"/>
    <mergeCell ref="A2:M2"/>
    <mergeCell ref="A14:M14"/>
    <mergeCell ref="A27:M27"/>
    <mergeCell ref="A32:N38"/>
  </mergeCells>
  <pageMargins left="0.7" right="0.7" top="0.75" bottom="0.75" header="0" footer="0"/>
  <pageSetup paperSize="9"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0"/>
  <sheetViews>
    <sheetView showGridLines="0" topLeftCell="A13" workbookViewId="0">
      <selection sqref="A1:K1"/>
    </sheetView>
  </sheetViews>
  <sheetFormatPr baseColWidth="10" defaultColWidth="14.42578125" defaultRowHeight="15" customHeight="1"/>
  <cols>
    <col min="1" max="1" width="10.7109375" customWidth="1"/>
    <col min="2" max="2" width="35.140625" customWidth="1"/>
    <col min="3" max="5" width="5.7109375" customWidth="1"/>
    <col min="6" max="6" width="7.85546875" customWidth="1"/>
    <col min="7" max="7" width="19.140625" customWidth="1"/>
    <col min="8" max="8" width="35.140625" customWidth="1"/>
    <col min="9" max="10" width="5.7109375" customWidth="1"/>
    <col min="11" max="11" width="35.140625" customWidth="1"/>
    <col min="12" max="12" width="10.7109375" customWidth="1"/>
  </cols>
  <sheetData>
    <row r="1" spans="1:12" ht="116.25" customHeight="1">
      <c r="A1" s="358"/>
      <c r="B1" s="359"/>
      <c r="C1" s="359"/>
      <c r="D1" s="359"/>
      <c r="E1" s="359"/>
      <c r="F1" s="359"/>
      <c r="G1" s="359"/>
      <c r="H1" s="359"/>
      <c r="I1" s="359"/>
      <c r="J1" s="359"/>
      <c r="K1" s="359"/>
      <c r="L1" s="2"/>
    </row>
    <row r="2" spans="1:12" ht="22.5" customHeight="1">
      <c r="A2" s="360" t="s">
        <v>20</v>
      </c>
      <c r="B2" s="353"/>
      <c r="C2" s="353"/>
      <c r="D2" s="353"/>
      <c r="E2" s="353"/>
      <c r="F2" s="353"/>
      <c r="G2" s="353"/>
      <c r="H2" s="353"/>
      <c r="I2" s="353"/>
      <c r="J2" s="353"/>
      <c r="K2" s="354"/>
    </row>
    <row r="3" spans="1:12" ht="15.75">
      <c r="A3" s="3" t="s">
        <v>21</v>
      </c>
      <c r="B3" s="4" t="s">
        <v>20</v>
      </c>
      <c r="C3" s="361" t="s">
        <v>22</v>
      </c>
      <c r="D3" s="356"/>
      <c r="E3" s="357"/>
      <c r="F3" s="5"/>
      <c r="G3" s="5" t="s">
        <v>23</v>
      </c>
      <c r="H3" s="6" t="s">
        <v>24</v>
      </c>
      <c r="I3" s="361" t="s">
        <v>25</v>
      </c>
      <c r="J3" s="357"/>
      <c r="K3" s="6" t="s">
        <v>24</v>
      </c>
    </row>
    <row r="4" spans="1:12" ht="15.75">
      <c r="A4" s="7">
        <v>1</v>
      </c>
      <c r="B4" s="8" t="s">
        <v>26</v>
      </c>
      <c r="C4" s="9">
        <v>1</v>
      </c>
      <c r="D4" s="10">
        <v>6</v>
      </c>
      <c r="E4" s="350">
        <v>1</v>
      </c>
      <c r="F4" s="11"/>
      <c r="G4" s="12" t="s">
        <v>27</v>
      </c>
      <c r="H4" s="13" t="str">
        <f t="shared" ref="H4:H6" si="0">B4</f>
        <v>KAYROS - QUINDIO</v>
      </c>
      <c r="I4" s="14"/>
      <c r="J4" s="14"/>
      <c r="K4" s="15" t="str">
        <f>B9</f>
        <v>ROLLER FAMILY - VALLE DEL CAUCA</v>
      </c>
    </row>
    <row r="5" spans="1:12" ht="15.75">
      <c r="A5" s="7">
        <v>2</v>
      </c>
      <c r="B5" s="8" t="s">
        <v>28</v>
      </c>
      <c r="C5" s="9">
        <v>2</v>
      </c>
      <c r="D5" s="10">
        <v>5</v>
      </c>
      <c r="E5" s="348"/>
      <c r="F5" s="11"/>
      <c r="G5" s="12" t="s">
        <v>27</v>
      </c>
      <c r="H5" s="13" t="str">
        <f t="shared" si="0"/>
        <v>MANIZALES HC - CALDAS</v>
      </c>
      <c r="I5" s="14"/>
      <c r="J5" s="14"/>
      <c r="K5" s="15" t="str">
        <f>B8</f>
        <v>FCM ROLLING - CALDAS</v>
      </c>
    </row>
    <row r="6" spans="1:12" ht="15.75">
      <c r="A6" s="7">
        <v>3</v>
      </c>
      <c r="B6" s="8" t="s">
        <v>29</v>
      </c>
      <c r="C6" s="9">
        <v>3</v>
      </c>
      <c r="D6" s="10">
        <v>4</v>
      </c>
      <c r="E6" s="349"/>
      <c r="F6" s="11"/>
      <c r="G6" s="12" t="s">
        <v>27</v>
      </c>
      <c r="H6" s="13" t="str">
        <f t="shared" si="0"/>
        <v>PUMAS - VALLE DEL CAUCA</v>
      </c>
      <c r="I6" s="14"/>
      <c r="J6" s="14"/>
      <c r="K6" s="15" t="str">
        <f t="shared" ref="K6:K7" si="1">B7</f>
        <v>CORAZONISTA - BOGOTA</v>
      </c>
    </row>
    <row r="7" spans="1:12" ht="15.75">
      <c r="A7" s="7">
        <v>4</v>
      </c>
      <c r="B7" s="8" t="s">
        <v>30</v>
      </c>
      <c r="C7" s="7">
        <v>1</v>
      </c>
      <c r="D7" s="10">
        <v>5</v>
      </c>
      <c r="E7" s="350">
        <v>2</v>
      </c>
      <c r="F7" s="11"/>
      <c r="G7" s="12" t="s">
        <v>31</v>
      </c>
      <c r="H7" s="16" t="str">
        <f>B4</f>
        <v>KAYROS - QUINDIO</v>
      </c>
      <c r="I7" s="14"/>
      <c r="J7" s="14"/>
      <c r="K7" s="15" t="str">
        <f t="shared" si="1"/>
        <v>FCM ROLLING - CALDAS</v>
      </c>
    </row>
    <row r="8" spans="1:12" ht="15.75">
      <c r="A8" s="7">
        <v>5</v>
      </c>
      <c r="B8" s="8" t="s">
        <v>32</v>
      </c>
      <c r="C8" s="9">
        <v>6</v>
      </c>
      <c r="D8" s="10">
        <v>4</v>
      </c>
      <c r="E8" s="348"/>
      <c r="F8" s="11"/>
      <c r="G8" s="12" t="s">
        <v>31</v>
      </c>
      <c r="H8" s="13" t="str">
        <f>B9</f>
        <v>ROLLER FAMILY - VALLE DEL CAUCA</v>
      </c>
      <c r="I8" s="14"/>
      <c r="J8" s="14"/>
      <c r="K8" s="15" t="str">
        <f>B7</f>
        <v>CORAZONISTA - BOGOTA</v>
      </c>
    </row>
    <row r="9" spans="1:12" ht="15.75">
      <c r="A9" s="17">
        <v>6</v>
      </c>
      <c r="B9" s="8" t="s">
        <v>33</v>
      </c>
      <c r="C9" s="7">
        <v>2</v>
      </c>
      <c r="D9" s="10">
        <v>3</v>
      </c>
      <c r="E9" s="349"/>
      <c r="F9" s="11"/>
      <c r="G9" s="12" t="s">
        <v>31</v>
      </c>
      <c r="H9" s="16" t="str">
        <f>B5</f>
        <v>MANIZALES HC - CALDAS</v>
      </c>
      <c r="I9" s="14"/>
      <c r="J9" s="14"/>
      <c r="K9" s="15" t="str">
        <f t="shared" ref="K9:K10" si="2">B6</f>
        <v>PUMAS - VALLE DEL CAUCA</v>
      </c>
    </row>
    <row r="10" spans="1:12" ht="15.75">
      <c r="A10" s="362"/>
      <c r="B10" s="363"/>
      <c r="C10" s="18">
        <v>1</v>
      </c>
      <c r="D10" s="10">
        <v>4</v>
      </c>
      <c r="E10" s="350">
        <v>3</v>
      </c>
      <c r="F10" s="11"/>
      <c r="G10" s="12" t="s">
        <v>34</v>
      </c>
      <c r="H10" s="16" t="str">
        <f>B4</f>
        <v>KAYROS - QUINDIO</v>
      </c>
      <c r="I10" s="14"/>
      <c r="J10" s="14"/>
      <c r="K10" s="15" t="str">
        <f t="shared" si="2"/>
        <v>CORAZONISTA - BOGOTA</v>
      </c>
    </row>
    <row r="11" spans="1:12" ht="15.75">
      <c r="A11" s="364"/>
      <c r="B11" s="365"/>
      <c r="C11" s="18">
        <v>5</v>
      </c>
      <c r="D11" s="10">
        <v>3</v>
      </c>
      <c r="E11" s="348"/>
      <c r="F11" s="11"/>
      <c r="G11" s="12" t="s">
        <v>34</v>
      </c>
      <c r="H11" s="16" t="str">
        <f t="shared" ref="H11:H12" si="3">B8</f>
        <v>FCM ROLLING - CALDAS</v>
      </c>
      <c r="I11" s="14"/>
      <c r="J11" s="14"/>
      <c r="K11" s="15" t="str">
        <f>B6</f>
        <v>PUMAS - VALLE DEL CAUCA</v>
      </c>
    </row>
    <row r="12" spans="1:12" ht="15.75">
      <c r="A12" s="364"/>
      <c r="B12" s="365"/>
      <c r="C12" s="11">
        <v>6</v>
      </c>
      <c r="D12" s="10">
        <v>2</v>
      </c>
      <c r="E12" s="349"/>
      <c r="F12" s="11"/>
      <c r="G12" s="12" t="s">
        <v>34</v>
      </c>
      <c r="H12" s="13" t="str">
        <f t="shared" si="3"/>
        <v>ROLLER FAMILY - VALLE DEL CAUCA</v>
      </c>
      <c r="I12" s="14"/>
      <c r="J12" s="14"/>
      <c r="K12" s="15" t="str">
        <f t="shared" ref="K12:K13" si="4">B5</f>
        <v>MANIZALES HC - CALDAS</v>
      </c>
    </row>
    <row r="13" spans="1:12" ht="15.75">
      <c r="A13" s="364"/>
      <c r="B13" s="365"/>
      <c r="C13" s="11">
        <v>1</v>
      </c>
      <c r="D13" s="10">
        <v>3</v>
      </c>
      <c r="E13" s="350">
        <v>4</v>
      </c>
      <c r="F13" s="11"/>
      <c r="G13" s="12" t="s">
        <v>35</v>
      </c>
      <c r="H13" s="16" t="str">
        <f>B4</f>
        <v>KAYROS - QUINDIO</v>
      </c>
      <c r="I13" s="14"/>
      <c r="J13" s="14"/>
      <c r="K13" s="15" t="str">
        <f t="shared" si="4"/>
        <v>PUMAS - VALLE DEL CAUCA</v>
      </c>
    </row>
    <row r="14" spans="1:12" ht="15.75">
      <c r="A14" s="364"/>
      <c r="B14" s="365"/>
      <c r="C14" s="11">
        <v>4</v>
      </c>
      <c r="D14" s="10">
        <v>2</v>
      </c>
      <c r="E14" s="348"/>
      <c r="F14" s="11"/>
      <c r="G14" s="12" t="s">
        <v>35</v>
      </c>
      <c r="H14" s="13" t="str">
        <f t="shared" ref="H14:H15" si="5">B7</f>
        <v>CORAZONISTA - BOGOTA</v>
      </c>
      <c r="I14" s="14"/>
      <c r="J14" s="14"/>
      <c r="K14" s="15" t="str">
        <f>B5</f>
        <v>MANIZALES HC - CALDAS</v>
      </c>
    </row>
    <row r="15" spans="1:12" ht="15.75">
      <c r="A15" s="364"/>
      <c r="B15" s="365"/>
      <c r="C15" s="11">
        <v>5</v>
      </c>
      <c r="D15" s="10">
        <v>6</v>
      </c>
      <c r="E15" s="349"/>
      <c r="F15" s="11"/>
      <c r="G15" s="12" t="s">
        <v>35</v>
      </c>
      <c r="H15" s="13" t="str">
        <f t="shared" si="5"/>
        <v>FCM ROLLING - CALDAS</v>
      </c>
      <c r="I15" s="14"/>
      <c r="J15" s="14"/>
      <c r="K15" s="15" t="str">
        <f>B9</f>
        <v>ROLLER FAMILY - VALLE DEL CAUCA</v>
      </c>
    </row>
    <row r="16" spans="1:12" ht="15.75">
      <c r="A16" s="364"/>
      <c r="B16" s="365"/>
      <c r="C16" s="11">
        <v>1</v>
      </c>
      <c r="D16" s="10">
        <v>2</v>
      </c>
      <c r="E16" s="350">
        <v>5</v>
      </c>
      <c r="F16" s="11"/>
      <c r="G16" s="12" t="s">
        <v>36</v>
      </c>
      <c r="H16" s="16" t="str">
        <f>B4</f>
        <v>KAYROS - QUINDIO</v>
      </c>
      <c r="I16" s="14"/>
      <c r="J16" s="14"/>
      <c r="K16" s="15" t="str">
        <f>B5</f>
        <v>MANIZALES HC - CALDAS</v>
      </c>
    </row>
    <row r="17" spans="1:11" ht="15.75">
      <c r="A17" s="364"/>
      <c r="B17" s="365"/>
      <c r="C17" s="11">
        <v>3</v>
      </c>
      <c r="D17" s="10">
        <v>6</v>
      </c>
      <c r="E17" s="348"/>
      <c r="F17" s="11"/>
      <c r="G17" s="12" t="s">
        <v>36</v>
      </c>
      <c r="H17" s="13" t="str">
        <f t="shared" ref="H17:H18" si="6">B6</f>
        <v>PUMAS - VALLE DEL CAUCA</v>
      </c>
      <c r="I17" s="14"/>
      <c r="J17" s="14"/>
      <c r="K17" s="15" t="str">
        <f>B9</f>
        <v>ROLLER FAMILY - VALLE DEL CAUCA</v>
      </c>
    </row>
    <row r="18" spans="1:11" ht="15.75">
      <c r="A18" s="366"/>
      <c r="B18" s="367"/>
      <c r="C18" s="19">
        <v>4</v>
      </c>
      <c r="D18" s="20">
        <v>5</v>
      </c>
      <c r="E18" s="351"/>
      <c r="F18" s="19"/>
      <c r="G18" s="12" t="s">
        <v>36</v>
      </c>
      <c r="H18" s="21" t="str">
        <f t="shared" si="6"/>
        <v>CORAZONISTA - BOGOTA</v>
      </c>
      <c r="I18" s="22"/>
      <c r="J18" s="22"/>
      <c r="K18" s="23" t="str">
        <f>B8</f>
        <v>FCM ROLLING - CALDAS</v>
      </c>
    </row>
    <row r="19" spans="1:11" ht="22.5" customHeight="1">
      <c r="A19" s="352" t="s">
        <v>37</v>
      </c>
      <c r="B19" s="353"/>
      <c r="C19" s="353"/>
      <c r="D19" s="353"/>
      <c r="E19" s="353"/>
      <c r="F19" s="353"/>
      <c r="G19" s="353"/>
      <c r="H19" s="353"/>
      <c r="I19" s="353"/>
      <c r="J19" s="353"/>
      <c r="K19" s="354"/>
    </row>
    <row r="20" spans="1:11" ht="15.75">
      <c r="A20" s="24" t="s">
        <v>21</v>
      </c>
      <c r="B20" s="25" t="s">
        <v>37</v>
      </c>
      <c r="C20" s="355" t="s">
        <v>22</v>
      </c>
      <c r="D20" s="356"/>
      <c r="E20" s="357"/>
      <c r="F20" s="26"/>
      <c r="G20" s="26" t="s">
        <v>23</v>
      </c>
      <c r="H20" s="27" t="s">
        <v>24</v>
      </c>
      <c r="I20" s="355" t="s">
        <v>25</v>
      </c>
      <c r="J20" s="357"/>
      <c r="K20" s="27" t="s">
        <v>24</v>
      </c>
    </row>
    <row r="21" spans="1:11" ht="15.75" customHeight="1">
      <c r="A21" s="28">
        <v>1</v>
      </c>
      <c r="B21" s="29" t="s">
        <v>30</v>
      </c>
      <c r="C21" s="30">
        <v>1</v>
      </c>
      <c r="D21" s="31">
        <v>6</v>
      </c>
      <c r="E21" s="368">
        <v>1</v>
      </c>
      <c r="F21" s="32"/>
      <c r="G21" s="33" t="s">
        <v>38</v>
      </c>
      <c r="H21" s="34" t="str">
        <f t="shared" ref="H21:H23" si="7">B21</f>
        <v>CORAZONISTA - BOGOTA</v>
      </c>
      <c r="I21" s="14"/>
      <c r="J21" s="14"/>
      <c r="K21" s="35" t="str">
        <f>B26</f>
        <v>SABANETA - ANTIOQUIA</v>
      </c>
    </row>
    <row r="22" spans="1:11" ht="15.75" customHeight="1">
      <c r="A22" s="28">
        <v>2</v>
      </c>
      <c r="B22" s="29" t="s">
        <v>28</v>
      </c>
      <c r="C22" s="30">
        <v>2</v>
      </c>
      <c r="D22" s="31">
        <v>5</v>
      </c>
      <c r="E22" s="348"/>
      <c r="F22" s="32"/>
      <c r="G22" s="33" t="s">
        <v>38</v>
      </c>
      <c r="H22" s="34" t="str">
        <f t="shared" si="7"/>
        <v>MANIZALES HC - CALDAS</v>
      </c>
      <c r="I22" s="14"/>
      <c r="J22" s="14"/>
      <c r="K22" s="35" t="str">
        <f>B25</f>
        <v>REAL HC - ANTIOQUIA</v>
      </c>
    </row>
    <row r="23" spans="1:11" ht="15.75" customHeight="1">
      <c r="A23" s="28">
        <v>3</v>
      </c>
      <c r="B23" s="29" t="s">
        <v>39</v>
      </c>
      <c r="C23" s="30">
        <v>3</v>
      </c>
      <c r="D23" s="31">
        <v>4</v>
      </c>
      <c r="E23" s="349"/>
      <c r="F23" s="32"/>
      <c r="G23" s="33" t="s">
        <v>38</v>
      </c>
      <c r="H23" s="34" t="str">
        <f t="shared" si="7"/>
        <v>HURACANES - VALLE DEL CAUCA</v>
      </c>
      <c r="I23" s="14"/>
      <c r="J23" s="14"/>
      <c r="K23" s="35" t="str">
        <f t="shared" ref="K23:K24" si="8">B24</f>
        <v>INTERNACIONAL - BOGOTA</v>
      </c>
    </row>
    <row r="24" spans="1:11" ht="15.75" customHeight="1">
      <c r="A24" s="28">
        <v>4</v>
      </c>
      <c r="B24" s="29" t="s">
        <v>40</v>
      </c>
      <c r="C24" s="28">
        <v>1</v>
      </c>
      <c r="D24" s="31">
        <v>5</v>
      </c>
      <c r="E24" s="368">
        <v>2</v>
      </c>
      <c r="F24" s="32"/>
      <c r="G24" s="33" t="s">
        <v>41</v>
      </c>
      <c r="H24" s="36" t="str">
        <f>B21</f>
        <v>CORAZONISTA - BOGOTA</v>
      </c>
      <c r="I24" s="14"/>
      <c r="J24" s="14"/>
      <c r="K24" s="35" t="str">
        <f t="shared" si="8"/>
        <v>REAL HC - ANTIOQUIA</v>
      </c>
    </row>
    <row r="25" spans="1:11" ht="15.75" customHeight="1">
      <c r="A25" s="28">
        <v>5</v>
      </c>
      <c r="B25" s="29" t="s">
        <v>42</v>
      </c>
      <c r="C25" s="30">
        <v>6</v>
      </c>
      <c r="D25" s="31">
        <v>4</v>
      </c>
      <c r="E25" s="348"/>
      <c r="F25" s="32"/>
      <c r="G25" s="33" t="s">
        <v>41</v>
      </c>
      <c r="H25" s="34" t="str">
        <f>B26</f>
        <v>SABANETA - ANTIOQUIA</v>
      </c>
      <c r="I25" s="14"/>
      <c r="J25" s="14"/>
      <c r="K25" s="35" t="str">
        <f>B24</f>
        <v>INTERNACIONAL - BOGOTA</v>
      </c>
    </row>
    <row r="26" spans="1:11" ht="15.75" customHeight="1">
      <c r="A26" s="37">
        <v>6</v>
      </c>
      <c r="B26" s="29" t="s">
        <v>43</v>
      </c>
      <c r="C26" s="28">
        <v>2</v>
      </c>
      <c r="D26" s="31">
        <v>3</v>
      </c>
      <c r="E26" s="349"/>
      <c r="F26" s="32"/>
      <c r="G26" s="33" t="s">
        <v>41</v>
      </c>
      <c r="H26" s="36" t="str">
        <f>B22</f>
        <v>MANIZALES HC - CALDAS</v>
      </c>
      <c r="I26" s="14"/>
      <c r="J26" s="14"/>
      <c r="K26" s="35" t="str">
        <f t="shared" ref="K26:K27" si="9">B23</f>
        <v>HURACANES - VALLE DEL CAUCA</v>
      </c>
    </row>
    <row r="27" spans="1:11" ht="15.75" customHeight="1">
      <c r="A27" s="362"/>
      <c r="B27" s="363"/>
      <c r="C27" s="38">
        <v>1</v>
      </c>
      <c r="D27" s="31">
        <v>4</v>
      </c>
      <c r="E27" s="368">
        <v>3</v>
      </c>
      <c r="F27" s="32"/>
      <c r="G27" s="33" t="s">
        <v>44</v>
      </c>
      <c r="H27" s="36" t="str">
        <f>B21</f>
        <v>CORAZONISTA - BOGOTA</v>
      </c>
      <c r="I27" s="14"/>
      <c r="J27" s="14"/>
      <c r="K27" s="35" t="str">
        <f t="shared" si="9"/>
        <v>INTERNACIONAL - BOGOTA</v>
      </c>
    </row>
    <row r="28" spans="1:11" ht="15.75" customHeight="1">
      <c r="A28" s="364"/>
      <c r="B28" s="365"/>
      <c r="C28" s="38">
        <v>5</v>
      </c>
      <c r="D28" s="31">
        <v>3</v>
      </c>
      <c r="E28" s="348"/>
      <c r="F28" s="32"/>
      <c r="G28" s="33" t="s">
        <v>44</v>
      </c>
      <c r="H28" s="36" t="str">
        <f t="shared" ref="H28:H29" si="10">B25</f>
        <v>REAL HC - ANTIOQUIA</v>
      </c>
      <c r="I28" s="14"/>
      <c r="J28" s="14"/>
      <c r="K28" s="35" t="str">
        <f>B23</f>
        <v>HURACANES - VALLE DEL CAUCA</v>
      </c>
    </row>
    <row r="29" spans="1:11" ht="15.75" customHeight="1">
      <c r="A29" s="364"/>
      <c r="B29" s="365"/>
      <c r="C29" s="32">
        <v>6</v>
      </c>
      <c r="D29" s="31">
        <v>2</v>
      </c>
      <c r="E29" s="349"/>
      <c r="F29" s="32"/>
      <c r="G29" s="33" t="s">
        <v>44</v>
      </c>
      <c r="H29" s="34" t="str">
        <f t="shared" si="10"/>
        <v>SABANETA - ANTIOQUIA</v>
      </c>
      <c r="I29" s="14"/>
      <c r="J29" s="14"/>
      <c r="K29" s="35" t="str">
        <f t="shared" ref="K29:K30" si="11">B22</f>
        <v>MANIZALES HC - CALDAS</v>
      </c>
    </row>
    <row r="30" spans="1:11" ht="15.75" customHeight="1">
      <c r="A30" s="364"/>
      <c r="B30" s="365"/>
      <c r="C30" s="32">
        <v>1</v>
      </c>
      <c r="D30" s="31">
        <v>3</v>
      </c>
      <c r="E30" s="368">
        <v>4</v>
      </c>
      <c r="F30" s="32"/>
      <c r="G30" s="33" t="s">
        <v>45</v>
      </c>
      <c r="H30" s="36" t="str">
        <f>B21</f>
        <v>CORAZONISTA - BOGOTA</v>
      </c>
      <c r="I30" s="14"/>
      <c r="J30" s="14"/>
      <c r="K30" s="35" t="str">
        <f t="shared" si="11"/>
        <v>HURACANES - VALLE DEL CAUCA</v>
      </c>
    </row>
    <row r="31" spans="1:11" ht="15.75" customHeight="1">
      <c r="A31" s="364"/>
      <c r="B31" s="365"/>
      <c r="C31" s="32">
        <v>4</v>
      </c>
      <c r="D31" s="31">
        <v>2</v>
      </c>
      <c r="E31" s="348"/>
      <c r="F31" s="32"/>
      <c r="G31" s="33" t="s">
        <v>45</v>
      </c>
      <c r="H31" s="34" t="str">
        <f t="shared" ref="H31:H32" si="12">B24</f>
        <v>INTERNACIONAL - BOGOTA</v>
      </c>
      <c r="I31" s="14"/>
      <c r="J31" s="14"/>
      <c r="K31" s="35" t="str">
        <f>B22</f>
        <v>MANIZALES HC - CALDAS</v>
      </c>
    </row>
    <row r="32" spans="1:11" ht="15.75" customHeight="1">
      <c r="A32" s="364"/>
      <c r="B32" s="365"/>
      <c r="C32" s="32">
        <v>5</v>
      </c>
      <c r="D32" s="31">
        <v>6</v>
      </c>
      <c r="E32" s="349"/>
      <c r="F32" s="32"/>
      <c r="G32" s="33" t="s">
        <v>45</v>
      </c>
      <c r="H32" s="34" t="str">
        <f t="shared" si="12"/>
        <v>REAL HC - ANTIOQUIA</v>
      </c>
      <c r="I32" s="14"/>
      <c r="J32" s="14"/>
      <c r="K32" s="35" t="str">
        <f>B26</f>
        <v>SABANETA - ANTIOQUIA</v>
      </c>
    </row>
    <row r="33" spans="1:11" ht="15.75" customHeight="1">
      <c r="A33" s="364"/>
      <c r="B33" s="365"/>
      <c r="C33" s="32">
        <v>1</v>
      </c>
      <c r="D33" s="31">
        <v>2</v>
      </c>
      <c r="E33" s="368">
        <v>5</v>
      </c>
      <c r="F33" s="32"/>
      <c r="G33" s="33" t="s">
        <v>46</v>
      </c>
      <c r="H33" s="36" t="str">
        <f>B21</f>
        <v>CORAZONISTA - BOGOTA</v>
      </c>
      <c r="I33" s="14"/>
      <c r="J33" s="14"/>
      <c r="K33" s="35" t="str">
        <f>B22</f>
        <v>MANIZALES HC - CALDAS</v>
      </c>
    </row>
    <row r="34" spans="1:11" ht="15.75" customHeight="1">
      <c r="A34" s="364"/>
      <c r="B34" s="365"/>
      <c r="C34" s="32">
        <v>3</v>
      </c>
      <c r="D34" s="31">
        <v>6</v>
      </c>
      <c r="E34" s="348"/>
      <c r="F34" s="32"/>
      <c r="G34" s="33" t="s">
        <v>46</v>
      </c>
      <c r="H34" s="34" t="str">
        <f t="shared" ref="H34:H35" si="13">B23</f>
        <v>HURACANES - VALLE DEL CAUCA</v>
      </c>
      <c r="I34" s="14"/>
      <c r="J34" s="14"/>
      <c r="K34" s="35" t="str">
        <f>B26</f>
        <v>SABANETA - ANTIOQUIA</v>
      </c>
    </row>
    <row r="35" spans="1:11" ht="15.75" customHeight="1">
      <c r="A35" s="364"/>
      <c r="B35" s="365"/>
      <c r="C35" s="39">
        <v>4</v>
      </c>
      <c r="D35" s="40">
        <v>5</v>
      </c>
      <c r="E35" s="351"/>
      <c r="F35" s="39"/>
      <c r="G35" s="41" t="s">
        <v>46</v>
      </c>
      <c r="H35" s="42" t="str">
        <f t="shared" si="13"/>
        <v>INTERNACIONAL - BOGOTA</v>
      </c>
      <c r="I35" s="22"/>
      <c r="J35" s="22"/>
      <c r="K35" s="43" t="str">
        <f>B25</f>
        <v>REAL HC - ANTIOQUIA</v>
      </c>
    </row>
    <row r="36" spans="1:11" ht="15.75" customHeight="1">
      <c r="A36" s="369"/>
      <c r="B36" s="370"/>
      <c r="C36" s="370"/>
      <c r="D36" s="370"/>
      <c r="E36" s="370"/>
      <c r="F36" s="370"/>
      <c r="G36" s="370"/>
      <c r="H36" s="370"/>
      <c r="I36" s="370"/>
      <c r="J36" s="370"/>
      <c r="K36" s="363"/>
    </row>
    <row r="37" spans="1:11" ht="15.75" customHeight="1">
      <c r="A37" s="364"/>
      <c r="B37" s="359"/>
      <c r="C37" s="359"/>
      <c r="D37" s="359"/>
      <c r="E37" s="359"/>
      <c r="F37" s="359"/>
      <c r="G37" s="359"/>
      <c r="H37" s="359"/>
      <c r="I37" s="359"/>
      <c r="J37" s="359"/>
      <c r="K37" s="365"/>
    </row>
    <row r="38" spans="1:11" ht="15.75" customHeight="1">
      <c r="A38" s="364"/>
      <c r="B38" s="359"/>
      <c r="C38" s="359"/>
      <c r="D38" s="359"/>
      <c r="E38" s="359"/>
      <c r="F38" s="359"/>
      <c r="G38" s="359"/>
      <c r="H38" s="359"/>
      <c r="I38" s="359"/>
      <c r="J38" s="359"/>
      <c r="K38" s="365"/>
    </row>
    <row r="39" spans="1:11" ht="15.75" customHeight="1">
      <c r="A39" s="364"/>
      <c r="B39" s="359"/>
      <c r="C39" s="359"/>
      <c r="D39" s="359"/>
      <c r="E39" s="359"/>
      <c r="F39" s="359"/>
      <c r="G39" s="359"/>
      <c r="H39" s="359"/>
      <c r="I39" s="359"/>
      <c r="J39" s="359"/>
      <c r="K39" s="365"/>
    </row>
    <row r="40" spans="1:11" ht="15.75" customHeight="1">
      <c r="A40" s="364"/>
      <c r="B40" s="359"/>
      <c r="C40" s="359"/>
      <c r="D40" s="359"/>
      <c r="E40" s="359"/>
      <c r="F40" s="359"/>
      <c r="G40" s="359"/>
      <c r="H40" s="359"/>
      <c r="I40" s="359"/>
      <c r="J40" s="359"/>
      <c r="K40" s="365"/>
    </row>
    <row r="41" spans="1:11" ht="15.75" customHeight="1">
      <c r="A41" s="364"/>
      <c r="B41" s="359"/>
      <c r="C41" s="359"/>
      <c r="D41" s="359"/>
      <c r="E41" s="359"/>
      <c r="F41" s="359"/>
      <c r="G41" s="359"/>
      <c r="H41" s="359"/>
      <c r="I41" s="359"/>
      <c r="J41" s="359"/>
      <c r="K41" s="365"/>
    </row>
    <row r="42" spans="1:11" ht="15" customHeight="1">
      <c r="A42" s="366"/>
      <c r="B42" s="371"/>
      <c r="C42" s="371"/>
      <c r="D42" s="371"/>
      <c r="E42" s="371"/>
      <c r="F42" s="371"/>
      <c r="G42" s="371"/>
      <c r="H42" s="371"/>
      <c r="I42" s="371"/>
      <c r="J42" s="371"/>
      <c r="K42" s="367"/>
    </row>
    <row r="43" spans="1:11" ht="15.75" customHeight="1"/>
    <row r="44" spans="1:11" ht="15.75" customHeight="1"/>
    <row r="45" spans="1:11" ht="15.75" customHeight="1"/>
    <row r="46" spans="1:11" ht="15.75" customHeight="1"/>
    <row r="47" spans="1:11" ht="15.75" customHeight="1"/>
    <row r="48" spans="1:1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algorithmName="SHA-512" hashValue="wgjEQ3oAIXgCwQcCnxbBTlwEV5vvsy6FO9+zrL0pyX0r9sZUZynHVf2G+pFqKQDXamkprIa64J5akuWpPFeJ0Q==" saltValue="BP7yywa4GGysi8EnQXaxGw==" spinCount="100000" sheet="1" objects="1" scenarios="1"/>
  <mergeCells count="20">
    <mergeCell ref="E33:E35"/>
    <mergeCell ref="A36:K42"/>
    <mergeCell ref="E10:E12"/>
    <mergeCell ref="E13:E15"/>
    <mergeCell ref="E21:E23"/>
    <mergeCell ref="E24:E26"/>
    <mergeCell ref="A27:B35"/>
    <mergeCell ref="E27:E29"/>
    <mergeCell ref="E30:E32"/>
    <mergeCell ref="E16:E18"/>
    <mergeCell ref="A19:K19"/>
    <mergeCell ref="C20:E20"/>
    <mergeCell ref="I20:J20"/>
    <mergeCell ref="A1:K1"/>
    <mergeCell ref="A2:K2"/>
    <mergeCell ref="C3:E3"/>
    <mergeCell ref="I3:J3"/>
    <mergeCell ref="E4:E6"/>
    <mergeCell ref="E7:E9"/>
    <mergeCell ref="A10:B18"/>
  </mergeCells>
  <pageMargins left="0.7" right="0.7" top="0.75" bottom="0.75" header="0" footer="0"/>
  <pageSetup paperSize="9"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K100"/>
  <sheetViews>
    <sheetView showGridLines="0" topLeftCell="A31" workbookViewId="0">
      <selection sqref="A1:K1"/>
    </sheetView>
  </sheetViews>
  <sheetFormatPr baseColWidth="10" defaultColWidth="14.42578125" defaultRowHeight="15" customHeight="1"/>
  <cols>
    <col min="1" max="1" width="5.7109375" customWidth="1"/>
    <col min="2" max="2" width="43.7109375" customWidth="1"/>
    <col min="3" max="4" width="5.7109375" customWidth="1"/>
    <col min="5" max="5" width="5.42578125" customWidth="1"/>
    <col min="6" max="6" width="5.7109375" customWidth="1"/>
    <col min="7" max="7" width="36.42578125" customWidth="1"/>
    <col min="8" max="8" width="42.28515625" customWidth="1"/>
    <col min="9" max="10" width="5.7109375" customWidth="1"/>
    <col min="11" max="11" width="42.28515625" customWidth="1"/>
  </cols>
  <sheetData>
    <row r="1" spans="1:11" ht="138" customHeight="1">
      <c r="A1" s="374"/>
      <c r="B1" s="353"/>
      <c r="C1" s="353"/>
      <c r="D1" s="353"/>
      <c r="E1" s="353"/>
      <c r="F1" s="353"/>
      <c r="G1" s="353"/>
      <c r="H1" s="353"/>
      <c r="I1" s="353"/>
      <c r="J1" s="353"/>
      <c r="K1" s="354"/>
    </row>
    <row r="2" spans="1:11" ht="16.5" customHeight="1">
      <c r="A2" s="375" t="s">
        <v>47</v>
      </c>
      <c r="B2" s="356"/>
      <c r="C2" s="356"/>
      <c r="D2" s="356"/>
      <c r="E2" s="356"/>
      <c r="F2" s="356"/>
      <c r="G2" s="356"/>
      <c r="H2" s="356"/>
      <c r="I2" s="356"/>
      <c r="J2" s="356"/>
      <c r="K2" s="357"/>
    </row>
    <row r="3" spans="1:11" ht="16.5" customHeight="1">
      <c r="A3" s="376" t="s">
        <v>48</v>
      </c>
      <c r="B3" s="377" t="s">
        <v>49</v>
      </c>
      <c r="C3" s="373" t="s">
        <v>50</v>
      </c>
      <c r="D3" s="353"/>
      <c r="E3" s="353"/>
      <c r="F3" s="353"/>
      <c r="G3" s="354"/>
      <c r="H3" s="378"/>
      <c r="I3" s="370"/>
      <c r="J3" s="370"/>
      <c r="K3" s="363"/>
    </row>
    <row r="4" spans="1:11" ht="16.5" customHeight="1">
      <c r="A4" s="349"/>
      <c r="B4" s="349"/>
      <c r="C4" s="30">
        <v>1</v>
      </c>
      <c r="D4" s="372" t="str">
        <f>B5</f>
        <v>CORAZONISTA ROJO- BOGOTA</v>
      </c>
      <c r="E4" s="353"/>
      <c r="F4" s="353"/>
      <c r="G4" s="354"/>
      <c r="H4" s="364"/>
      <c r="I4" s="359"/>
      <c r="J4" s="359"/>
      <c r="K4" s="365"/>
    </row>
    <row r="5" spans="1:11" ht="16.5" customHeight="1">
      <c r="A5" s="45">
        <v>1</v>
      </c>
      <c r="B5" s="46" t="s">
        <v>51</v>
      </c>
      <c r="C5" s="30">
        <v>2</v>
      </c>
      <c r="D5" s="372" t="str">
        <f t="shared" ref="D5:D6" si="0">B8</f>
        <v>RHINOS - BOGOTA</v>
      </c>
      <c r="E5" s="353"/>
      <c r="F5" s="353"/>
      <c r="G5" s="354"/>
      <c r="H5" s="364"/>
      <c r="I5" s="359"/>
      <c r="J5" s="359"/>
      <c r="K5" s="365"/>
    </row>
    <row r="6" spans="1:11" ht="16.5" customHeight="1">
      <c r="A6" s="45">
        <v>2</v>
      </c>
      <c r="B6" s="46" t="s">
        <v>52</v>
      </c>
      <c r="C6" s="30">
        <v>3</v>
      </c>
      <c r="D6" s="372" t="str">
        <f t="shared" si="0"/>
        <v>SABANETA - ANTIOQUIA</v>
      </c>
      <c r="E6" s="353"/>
      <c r="F6" s="353"/>
      <c r="G6" s="354"/>
      <c r="H6" s="364"/>
      <c r="I6" s="359"/>
      <c r="J6" s="359"/>
      <c r="K6" s="365"/>
    </row>
    <row r="7" spans="1:11" ht="16.5" customHeight="1">
      <c r="A7" s="45">
        <v>3</v>
      </c>
      <c r="B7" s="46" t="s">
        <v>32</v>
      </c>
      <c r="C7" s="47">
        <v>4</v>
      </c>
      <c r="D7" s="372" t="str">
        <f t="shared" ref="D7:D8" si="1">B12</f>
        <v>REAL HC - ANTIOQUIA</v>
      </c>
      <c r="E7" s="353"/>
      <c r="F7" s="353"/>
      <c r="G7" s="354"/>
      <c r="H7" s="364"/>
      <c r="I7" s="359"/>
      <c r="J7" s="359"/>
      <c r="K7" s="365"/>
    </row>
    <row r="8" spans="1:11" ht="16.5" customHeight="1">
      <c r="A8" s="45">
        <v>4</v>
      </c>
      <c r="B8" s="46" t="s">
        <v>53</v>
      </c>
      <c r="C8" s="30">
        <v>5</v>
      </c>
      <c r="D8" s="372" t="str">
        <f t="shared" si="1"/>
        <v>HURACANES - VALLE DEL CAUCA</v>
      </c>
      <c r="E8" s="353"/>
      <c r="F8" s="353"/>
      <c r="G8" s="354"/>
      <c r="H8" s="364"/>
      <c r="I8" s="359"/>
      <c r="J8" s="359"/>
      <c r="K8" s="365"/>
    </row>
    <row r="9" spans="1:11" ht="16.5" customHeight="1">
      <c r="A9" s="45">
        <v>5</v>
      </c>
      <c r="B9" s="46" t="s">
        <v>43</v>
      </c>
      <c r="C9" s="361" t="s">
        <v>54</v>
      </c>
      <c r="D9" s="356"/>
      <c r="E9" s="356"/>
      <c r="F9" s="356"/>
      <c r="G9" s="357"/>
      <c r="H9" s="364"/>
      <c r="I9" s="359"/>
      <c r="J9" s="359"/>
      <c r="K9" s="365"/>
    </row>
    <row r="10" spans="1:11" ht="16.5" customHeight="1">
      <c r="A10" s="45">
        <v>6</v>
      </c>
      <c r="B10" s="46" t="s">
        <v>55</v>
      </c>
      <c r="C10" s="9">
        <v>1</v>
      </c>
      <c r="D10" s="372" t="str">
        <f t="shared" ref="D10:D11" si="2">B6</f>
        <v>SUPER PATIN - ANTIOQUIA</v>
      </c>
      <c r="E10" s="353"/>
      <c r="F10" s="353"/>
      <c r="G10" s="354"/>
      <c r="H10" s="364"/>
      <c r="I10" s="359"/>
      <c r="J10" s="359"/>
      <c r="K10" s="365"/>
    </row>
    <row r="11" spans="1:11" ht="16.5" customHeight="1">
      <c r="A11" s="45">
        <v>7</v>
      </c>
      <c r="B11" s="48" t="s">
        <v>29</v>
      </c>
      <c r="C11" s="9">
        <v>2</v>
      </c>
      <c r="D11" s="372" t="str">
        <f t="shared" si="2"/>
        <v>FCM ROLLING - CALDAS</v>
      </c>
      <c r="E11" s="353"/>
      <c r="F11" s="353"/>
      <c r="G11" s="354"/>
      <c r="H11" s="364"/>
      <c r="I11" s="359"/>
      <c r="J11" s="359"/>
      <c r="K11" s="365"/>
    </row>
    <row r="12" spans="1:11" ht="16.5" customHeight="1">
      <c r="A12" s="44">
        <v>8</v>
      </c>
      <c r="B12" s="46" t="s">
        <v>42</v>
      </c>
      <c r="C12" s="9">
        <v>3</v>
      </c>
      <c r="D12" s="372" t="str">
        <f t="shared" ref="D12:D13" si="3">B10</f>
        <v>CORAZONISTA - ANTIOQUIA</v>
      </c>
      <c r="E12" s="353"/>
      <c r="F12" s="353"/>
      <c r="G12" s="354"/>
      <c r="H12" s="364"/>
      <c r="I12" s="359"/>
      <c r="J12" s="359"/>
      <c r="K12" s="365"/>
    </row>
    <row r="13" spans="1:11" ht="16.5" customHeight="1">
      <c r="A13" s="49">
        <v>9</v>
      </c>
      <c r="B13" s="50" t="s">
        <v>39</v>
      </c>
      <c r="C13" s="51">
        <v>4</v>
      </c>
      <c r="D13" s="379" t="str">
        <f t="shared" si="3"/>
        <v>PUMAS - VALLE DEL CAUCA</v>
      </c>
      <c r="E13" s="370"/>
      <c r="F13" s="370"/>
      <c r="G13" s="363"/>
      <c r="H13" s="364"/>
      <c r="I13" s="359"/>
      <c r="J13" s="359"/>
      <c r="K13" s="365"/>
    </row>
    <row r="14" spans="1:11" ht="16.5" customHeight="1">
      <c r="A14" s="49">
        <v>10</v>
      </c>
      <c r="B14" s="50" t="s">
        <v>56</v>
      </c>
      <c r="C14" s="51">
        <v>5</v>
      </c>
      <c r="D14" s="379" t="str">
        <f>B14</f>
        <v>CORAZONISTA AZUL - BOGOTA</v>
      </c>
      <c r="E14" s="370"/>
      <c r="F14" s="370"/>
      <c r="G14" s="363"/>
      <c r="H14" s="364"/>
      <c r="I14" s="359"/>
      <c r="J14" s="359"/>
      <c r="K14" s="365"/>
    </row>
    <row r="15" spans="1:11" ht="16.5" customHeight="1">
      <c r="A15" s="373" t="s">
        <v>57</v>
      </c>
      <c r="B15" s="353"/>
      <c r="C15" s="353"/>
      <c r="D15" s="353"/>
      <c r="E15" s="353"/>
      <c r="F15" s="353"/>
      <c r="G15" s="353"/>
      <c r="H15" s="353"/>
      <c r="I15" s="353"/>
      <c r="J15" s="353"/>
      <c r="K15" s="354"/>
    </row>
    <row r="16" spans="1:11" ht="16.5" customHeight="1">
      <c r="A16" s="24" t="s">
        <v>21</v>
      </c>
      <c r="B16" s="24" t="s">
        <v>57</v>
      </c>
      <c r="C16" s="355" t="s">
        <v>22</v>
      </c>
      <c r="D16" s="356"/>
      <c r="E16" s="357"/>
      <c r="F16" s="26"/>
      <c r="G16" s="26" t="s">
        <v>23</v>
      </c>
      <c r="H16" s="27" t="s">
        <v>24</v>
      </c>
      <c r="I16" s="355" t="s">
        <v>25</v>
      </c>
      <c r="J16" s="357"/>
      <c r="K16" s="27" t="s">
        <v>24</v>
      </c>
    </row>
    <row r="17" spans="1:11" ht="16.5" customHeight="1">
      <c r="A17" s="28">
        <v>1</v>
      </c>
      <c r="B17" s="29" t="str">
        <f t="shared" ref="B17:B21" si="4">D4</f>
        <v>CORAZONISTA ROJO- BOGOTA</v>
      </c>
      <c r="C17" s="30">
        <v>1</v>
      </c>
      <c r="D17" s="31">
        <v>6</v>
      </c>
      <c r="E17" s="368">
        <v>1</v>
      </c>
      <c r="F17" s="32"/>
      <c r="G17" s="33" t="s">
        <v>58</v>
      </c>
      <c r="H17" s="34" t="str">
        <f t="shared" ref="H17:H19" si="5">B17</f>
        <v>CORAZONISTA ROJO- BOGOTA</v>
      </c>
      <c r="I17" s="14"/>
      <c r="J17" s="14"/>
      <c r="K17" s="35" t="str">
        <f>B22</f>
        <v>X</v>
      </c>
    </row>
    <row r="18" spans="1:11" ht="16.5" customHeight="1">
      <c r="A18" s="28">
        <v>2</v>
      </c>
      <c r="B18" s="29" t="str">
        <f t="shared" si="4"/>
        <v>RHINOS - BOGOTA</v>
      </c>
      <c r="C18" s="30">
        <v>2</v>
      </c>
      <c r="D18" s="31">
        <v>5</v>
      </c>
      <c r="E18" s="348"/>
      <c r="F18" s="32"/>
      <c r="G18" s="33" t="s">
        <v>58</v>
      </c>
      <c r="H18" s="34" t="str">
        <f t="shared" si="5"/>
        <v>RHINOS - BOGOTA</v>
      </c>
      <c r="I18" s="52"/>
      <c r="J18" s="52"/>
      <c r="K18" s="35" t="str">
        <f>B21</f>
        <v>HURACANES - VALLE DEL CAUCA</v>
      </c>
    </row>
    <row r="19" spans="1:11" ht="16.5" customHeight="1">
      <c r="A19" s="28">
        <v>3</v>
      </c>
      <c r="B19" s="29" t="str">
        <f t="shared" si="4"/>
        <v>SABANETA - ANTIOQUIA</v>
      </c>
      <c r="C19" s="30">
        <v>3</v>
      </c>
      <c r="D19" s="31">
        <v>4</v>
      </c>
      <c r="E19" s="349"/>
      <c r="F19" s="32"/>
      <c r="G19" s="33" t="s">
        <v>58</v>
      </c>
      <c r="H19" s="34" t="str">
        <f t="shared" si="5"/>
        <v>SABANETA - ANTIOQUIA</v>
      </c>
      <c r="I19" s="52"/>
      <c r="J19" s="52"/>
      <c r="K19" s="35" t="str">
        <f t="shared" ref="K19:K20" si="6">B20</f>
        <v>REAL HC - ANTIOQUIA</v>
      </c>
    </row>
    <row r="20" spans="1:11" ht="16.5" customHeight="1">
      <c r="A20" s="28">
        <v>4</v>
      </c>
      <c r="B20" s="29" t="str">
        <f t="shared" si="4"/>
        <v>REAL HC - ANTIOQUIA</v>
      </c>
      <c r="C20" s="28">
        <v>1</v>
      </c>
      <c r="D20" s="31">
        <v>5</v>
      </c>
      <c r="E20" s="368">
        <v>2</v>
      </c>
      <c r="F20" s="32"/>
      <c r="G20" s="30" t="s">
        <v>59</v>
      </c>
      <c r="H20" s="36" t="str">
        <f>B17</f>
        <v>CORAZONISTA ROJO- BOGOTA</v>
      </c>
      <c r="I20" s="52"/>
      <c r="J20" s="52"/>
      <c r="K20" s="35" t="str">
        <f t="shared" si="6"/>
        <v>HURACANES - VALLE DEL CAUCA</v>
      </c>
    </row>
    <row r="21" spans="1:11" ht="16.5" customHeight="1">
      <c r="A21" s="28">
        <v>5</v>
      </c>
      <c r="B21" s="29" t="str">
        <f t="shared" si="4"/>
        <v>HURACANES - VALLE DEL CAUCA</v>
      </c>
      <c r="C21" s="30">
        <v>6</v>
      </c>
      <c r="D21" s="31">
        <v>4</v>
      </c>
      <c r="E21" s="348"/>
      <c r="F21" s="32"/>
      <c r="G21" s="30" t="s">
        <v>59</v>
      </c>
      <c r="H21" s="34" t="str">
        <f>B22</f>
        <v>X</v>
      </c>
      <c r="I21" s="14"/>
      <c r="J21" s="14"/>
      <c r="K21" s="35" t="str">
        <f>B20</f>
        <v>REAL HC - ANTIOQUIA</v>
      </c>
    </row>
    <row r="22" spans="1:11" ht="16.5" customHeight="1">
      <c r="A22" s="37">
        <v>6</v>
      </c>
      <c r="B22" s="29" t="s">
        <v>60</v>
      </c>
      <c r="C22" s="28">
        <v>2</v>
      </c>
      <c r="D22" s="31">
        <v>3</v>
      </c>
      <c r="E22" s="349"/>
      <c r="F22" s="32"/>
      <c r="G22" s="30" t="s">
        <v>59</v>
      </c>
      <c r="H22" s="36" t="str">
        <f>B18</f>
        <v>RHINOS - BOGOTA</v>
      </c>
      <c r="I22" s="52"/>
      <c r="J22" s="52"/>
      <c r="K22" s="35" t="str">
        <f t="shared" ref="K22:K23" si="7">B19</f>
        <v>SABANETA - ANTIOQUIA</v>
      </c>
    </row>
    <row r="23" spans="1:11" ht="16.5" customHeight="1">
      <c r="A23" s="362"/>
      <c r="B23" s="363"/>
      <c r="C23" s="38">
        <v>1</v>
      </c>
      <c r="D23" s="31">
        <v>4</v>
      </c>
      <c r="E23" s="368">
        <v>3</v>
      </c>
      <c r="F23" s="32"/>
      <c r="G23" s="30" t="s">
        <v>61</v>
      </c>
      <c r="H23" s="36" t="str">
        <f>B17</f>
        <v>CORAZONISTA ROJO- BOGOTA</v>
      </c>
      <c r="I23" s="52"/>
      <c r="J23" s="52"/>
      <c r="K23" s="35" t="str">
        <f t="shared" si="7"/>
        <v>REAL HC - ANTIOQUIA</v>
      </c>
    </row>
    <row r="24" spans="1:11" ht="16.5" customHeight="1">
      <c r="A24" s="364"/>
      <c r="B24" s="365"/>
      <c r="C24" s="38">
        <v>5</v>
      </c>
      <c r="D24" s="31">
        <v>3</v>
      </c>
      <c r="E24" s="348"/>
      <c r="F24" s="32"/>
      <c r="G24" s="30" t="s">
        <v>61</v>
      </c>
      <c r="H24" s="36" t="str">
        <f t="shared" ref="H24:H25" si="8">B21</f>
        <v>HURACANES - VALLE DEL CAUCA</v>
      </c>
      <c r="I24" s="52"/>
      <c r="J24" s="52"/>
      <c r="K24" s="35" t="str">
        <f>B19</f>
        <v>SABANETA - ANTIOQUIA</v>
      </c>
    </row>
    <row r="25" spans="1:11" ht="16.5" customHeight="1">
      <c r="A25" s="364"/>
      <c r="B25" s="365"/>
      <c r="C25" s="32">
        <v>6</v>
      </c>
      <c r="D25" s="31">
        <v>2</v>
      </c>
      <c r="E25" s="349"/>
      <c r="F25" s="32"/>
      <c r="G25" s="30" t="s">
        <v>61</v>
      </c>
      <c r="H25" s="34" t="str">
        <f t="shared" si="8"/>
        <v>X</v>
      </c>
      <c r="I25" s="14"/>
      <c r="J25" s="14"/>
      <c r="K25" s="35" t="str">
        <f t="shared" ref="K25:K26" si="9">B18</f>
        <v>RHINOS - BOGOTA</v>
      </c>
    </row>
    <row r="26" spans="1:11" ht="16.5" customHeight="1">
      <c r="A26" s="364"/>
      <c r="B26" s="365"/>
      <c r="C26" s="32">
        <v>1</v>
      </c>
      <c r="D26" s="31">
        <v>3</v>
      </c>
      <c r="E26" s="368">
        <v>4</v>
      </c>
      <c r="F26" s="32"/>
      <c r="G26" s="33" t="s">
        <v>62</v>
      </c>
      <c r="H26" s="36" t="str">
        <f>B17</f>
        <v>CORAZONISTA ROJO- BOGOTA</v>
      </c>
      <c r="I26" s="52"/>
      <c r="J26" s="52"/>
      <c r="K26" s="35" t="str">
        <f t="shared" si="9"/>
        <v>SABANETA - ANTIOQUIA</v>
      </c>
    </row>
    <row r="27" spans="1:11" ht="16.5" customHeight="1">
      <c r="A27" s="364"/>
      <c r="B27" s="365"/>
      <c r="C27" s="32">
        <v>4</v>
      </c>
      <c r="D27" s="31">
        <v>2</v>
      </c>
      <c r="E27" s="348"/>
      <c r="F27" s="32"/>
      <c r="G27" s="33" t="s">
        <v>62</v>
      </c>
      <c r="H27" s="34" t="str">
        <f t="shared" ref="H27:H28" si="10">B20</f>
        <v>REAL HC - ANTIOQUIA</v>
      </c>
      <c r="I27" s="52"/>
      <c r="J27" s="52"/>
      <c r="K27" s="35" t="str">
        <f>B18</f>
        <v>RHINOS - BOGOTA</v>
      </c>
    </row>
    <row r="28" spans="1:11" ht="16.5" customHeight="1">
      <c r="A28" s="364"/>
      <c r="B28" s="365"/>
      <c r="C28" s="32">
        <v>5</v>
      </c>
      <c r="D28" s="31">
        <v>6</v>
      </c>
      <c r="E28" s="349"/>
      <c r="F28" s="32"/>
      <c r="G28" s="33" t="s">
        <v>62</v>
      </c>
      <c r="H28" s="34" t="str">
        <f t="shared" si="10"/>
        <v>HURACANES - VALLE DEL CAUCA</v>
      </c>
      <c r="I28" s="14"/>
      <c r="J28" s="14"/>
      <c r="K28" s="35" t="str">
        <f>B22</f>
        <v>X</v>
      </c>
    </row>
    <row r="29" spans="1:11" ht="16.5" customHeight="1">
      <c r="A29" s="364"/>
      <c r="B29" s="365"/>
      <c r="C29" s="32">
        <v>1</v>
      </c>
      <c r="D29" s="31">
        <v>2</v>
      </c>
      <c r="E29" s="368">
        <v>5</v>
      </c>
      <c r="F29" s="32"/>
      <c r="G29" s="33" t="s">
        <v>63</v>
      </c>
      <c r="H29" s="36" t="str">
        <f>B17</f>
        <v>CORAZONISTA ROJO- BOGOTA</v>
      </c>
      <c r="I29" s="52"/>
      <c r="J29" s="52"/>
      <c r="K29" s="35" t="str">
        <f>B18</f>
        <v>RHINOS - BOGOTA</v>
      </c>
    </row>
    <row r="30" spans="1:11" ht="16.5" customHeight="1">
      <c r="A30" s="364"/>
      <c r="B30" s="365"/>
      <c r="C30" s="32">
        <v>3</v>
      </c>
      <c r="D30" s="31">
        <v>6</v>
      </c>
      <c r="E30" s="348"/>
      <c r="F30" s="32"/>
      <c r="G30" s="33" t="s">
        <v>63</v>
      </c>
      <c r="H30" s="34" t="str">
        <f t="shared" ref="H30:H31" si="11">B19</f>
        <v>SABANETA - ANTIOQUIA</v>
      </c>
      <c r="I30" s="14"/>
      <c r="J30" s="14"/>
      <c r="K30" s="35" t="str">
        <f>B22</f>
        <v>X</v>
      </c>
    </row>
    <row r="31" spans="1:11" ht="16.5" customHeight="1">
      <c r="A31" s="366"/>
      <c r="B31" s="367"/>
      <c r="C31" s="32">
        <v>4</v>
      </c>
      <c r="D31" s="31">
        <v>5</v>
      </c>
      <c r="E31" s="349"/>
      <c r="F31" s="32"/>
      <c r="G31" s="33" t="s">
        <v>63</v>
      </c>
      <c r="H31" s="34" t="str">
        <f t="shared" si="11"/>
        <v>REAL HC - ANTIOQUIA</v>
      </c>
      <c r="I31" s="52"/>
      <c r="J31" s="52"/>
      <c r="K31" s="35" t="str">
        <f>B21</f>
        <v>HURACANES - VALLE DEL CAUCA</v>
      </c>
    </row>
    <row r="32" spans="1:11" ht="16.5" customHeight="1">
      <c r="A32" s="386" t="s">
        <v>64</v>
      </c>
      <c r="B32" s="353"/>
      <c r="C32" s="353"/>
      <c r="D32" s="353"/>
      <c r="E32" s="353"/>
      <c r="F32" s="353"/>
      <c r="G32" s="353"/>
      <c r="H32" s="353"/>
      <c r="I32" s="353"/>
      <c r="J32" s="353"/>
      <c r="K32" s="354"/>
    </row>
    <row r="33" spans="1:11" ht="16.5" customHeight="1">
      <c r="A33" s="3" t="s">
        <v>21</v>
      </c>
      <c r="B33" s="3" t="s">
        <v>64</v>
      </c>
      <c r="C33" s="361" t="s">
        <v>22</v>
      </c>
      <c r="D33" s="356"/>
      <c r="E33" s="357"/>
      <c r="F33" s="5"/>
      <c r="G33" s="5" t="s">
        <v>23</v>
      </c>
      <c r="H33" s="6" t="s">
        <v>24</v>
      </c>
      <c r="I33" s="361" t="s">
        <v>25</v>
      </c>
      <c r="J33" s="357"/>
      <c r="K33" s="6" t="s">
        <v>24</v>
      </c>
    </row>
    <row r="34" spans="1:11" ht="16.5" customHeight="1">
      <c r="A34" s="7">
        <v>1</v>
      </c>
      <c r="B34" s="8" t="str">
        <f t="shared" ref="B34:B38" si="12">D10</f>
        <v>SUPER PATIN - ANTIOQUIA</v>
      </c>
      <c r="C34" s="9">
        <v>1</v>
      </c>
      <c r="D34" s="10">
        <v>6</v>
      </c>
      <c r="E34" s="350">
        <v>1</v>
      </c>
      <c r="F34" s="11"/>
      <c r="G34" s="12" t="s">
        <v>65</v>
      </c>
      <c r="H34" s="13" t="str">
        <f t="shared" ref="H34:H36" si="13">B34</f>
        <v>SUPER PATIN - ANTIOQUIA</v>
      </c>
      <c r="I34" s="14"/>
      <c r="J34" s="14"/>
      <c r="K34" s="15" t="str">
        <f>B39</f>
        <v>X</v>
      </c>
    </row>
    <row r="35" spans="1:11" ht="16.5" customHeight="1">
      <c r="A35" s="7">
        <v>2</v>
      </c>
      <c r="B35" s="8" t="str">
        <f t="shared" si="12"/>
        <v>FCM ROLLING - CALDAS</v>
      </c>
      <c r="C35" s="9">
        <v>2</v>
      </c>
      <c r="D35" s="10">
        <v>5</v>
      </c>
      <c r="E35" s="348"/>
      <c r="F35" s="11"/>
      <c r="G35" s="12" t="s">
        <v>65</v>
      </c>
      <c r="H35" s="13" t="str">
        <f t="shared" si="13"/>
        <v>FCM ROLLING - CALDAS</v>
      </c>
      <c r="I35" s="52"/>
      <c r="J35" s="52"/>
      <c r="K35" s="15" t="str">
        <f>B38</f>
        <v>CORAZONISTA AZUL - BOGOTA</v>
      </c>
    </row>
    <row r="36" spans="1:11" ht="16.5" customHeight="1">
      <c r="A36" s="7">
        <v>3</v>
      </c>
      <c r="B36" s="8" t="str">
        <f t="shared" si="12"/>
        <v>CORAZONISTA - ANTIOQUIA</v>
      </c>
      <c r="C36" s="9">
        <v>3</v>
      </c>
      <c r="D36" s="10">
        <v>4</v>
      </c>
      <c r="E36" s="349"/>
      <c r="F36" s="11"/>
      <c r="G36" s="12" t="s">
        <v>65</v>
      </c>
      <c r="H36" s="13" t="str">
        <f t="shared" si="13"/>
        <v>CORAZONISTA - ANTIOQUIA</v>
      </c>
      <c r="I36" s="52"/>
      <c r="J36" s="52"/>
      <c r="K36" s="15" t="str">
        <f t="shared" ref="K36:K37" si="14">B37</f>
        <v>PUMAS - VALLE DEL CAUCA</v>
      </c>
    </row>
    <row r="37" spans="1:11" ht="16.5" customHeight="1">
      <c r="A37" s="7">
        <v>4</v>
      </c>
      <c r="B37" s="8" t="str">
        <f t="shared" si="12"/>
        <v>PUMAS - VALLE DEL CAUCA</v>
      </c>
      <c r="C37" s="7">
        <v>1</v>
      </c>
      <c r="D37" s="10">
        <v>5</v>
      </c>
      <c r="E37" s="350">
        <v>2</v>
      </c>
      <c r="F37" s="11"/>
      <c r="G37" s="9" t="s">
        <v>66</v>
      </c>
      <c r="H37" s="16" t="str">
        <f>B34</f>
        <v>SUPER PATIN - ANTIOQUIA</v>
      </c>
      <c r="I37" s="52"/>
      <c r="J37" s="52"/>
      <c r="K37" s="15" t="str">
        <f t="shared" si="14"/>
        <v>CORAZONISTA AZUL - BOGOTA</v>
      </c>
    </row>
    <row r="38" spans="1:11" ht="16.5" customHeight="1">
      <c r="A38" s="7">
        <v>5</v>
      </c>
      <c r="B38" s="8" t="str">
        <f t="shared" si="12"/>
        <v>CORAZONISTA AZUL - BOGOTA</v>
      </c>
      <c r="C38" s="9">
        <v>6</v>
      </c>
      <c r="D38" s="10">
        <v>4</v>
      </c>
      <c r="E38" s="348"/>
      <c r="F38" s="11"/>
      <c r="G38" s="9" t="s">
        <v>66</v>
      </c>
      <c r="H38" s="13" t="str">
        <f>B39</f>
        <v>X</v>
      </c>
      <c r="I38" s="14"/>
      <c r="J38" s="14"/>
      <c r="K38" s="15" t="str">
        <f>B37</f>
        <v>PUMAS - VALLE DEL CAUCA</v>
      </c>
    </row>
    <row r="39" spans="1:11" ht="16.5" customHeight="1">
      <c r="A39" s="17">
        <v>6</v>
      </c>
      <c r="B39" s="8" t="s">
        <v>60</v>
      </c>
      <c r="C39" s="7">
        <v>2</v>
      </c>
      <c r="D39" s="10">
        <v>3</v>
      </c>
      <c r="E39" s="349"/>
      <c r="F39" s="11"/>
      <c r="G39" s="9" t="s">
        <v>66</v>
      </c>
      <c r="H39" s="16" t="str">
        <f>B35</f>
        <v>FCM ROLLING - CALDAS</v>
      </c>
      <c r="I39" s="52"/>
      <c r="J39" s="52"/>
      <c r="K39" s="15" t="str">
        <f t="shared" ref="K39:K40" si="15">B36</f>
        <v>CORAZONISTA - ANTIOQUIA</v>
      </c>
    </row>
    <row r="40" spans="1:11" ht="16.5" customHeight="1">
      <c r="A40" s="362"/>
      <c r="B40" s="363"/>
      <c r="C40" s="18">
        <v>1</v>
      </c>
      <c r="D40" s="10">
        <v>4</v>
      </c>
      <c r="E40" s="350">
        <v>3</v>
      </c>
      <c r="F40" s="11"/>
      <c r="G40" s="9" t="s">
        <v>67</v>
      </c>
      <c r="H40" s="16" t="str">
        <f>B34</f>
        <v>SUPER PATIN - ANTIOQUIA</v>
      </c>
      <c r="I40" s="52"/>
      <c r="J40" s="52"/>
      <c r="K40" s="15" t="str">
        <f t="shared" si="15"/>
        <v>PUMAS - VALLE DEL CAUCA</v>
      </c>
    </row>
    <row r="41" spans="1:11" ht="16.5" customHeight="1">
      <c r="A41" s="364"/>
      <c r="B41" s="365"/>
      <c r="C41" s="18">
        <v>5</v>
      </c>
      <c r="D41" s="10">
        <v>3</v>
      </c>
      <c r="E41" s="348"/>
      <c r="F41" s="11"/>
      <c r="G41" s="9" t="s">
        <v>67</v>
      </c>
      <c r="H41" s="16" t="str">
        <f t="shared" ref="H41:H42" si="16">B38</f>
        <v>CORAZONISTA AZUL - BOGOTA</v>
      </c>
      <c r="I41" s="52"/>
      <c r="J41" s="52"/>
      <c r="K41" s="15" t="str">
        <f>B36</f>
        <v>CORAZONISTA - ANTIOQUIA</v>
      </c>
    </row>
    <row r="42" spans="1:11" ht="16.5" customHeight="1">
      <c r="A42" s="364"/>
      <c r="B42" s="365"/>
      <c r="C42" s="11">
        <v>6</v>
      </c>
      <c r="D42" s="10">
        <v>2</v>
      </c>
      <c r="E42" s="349"/>
      <c r="F42" s="11"/>
      <c r="G42" s="9" t="s">
        <v>67</v>
      </c>
      <c r="H42" s="13" t="str">
        <f t="shared" si="16"/>
        <v>X</v>
      </c>
      <c r="I42" s="14"/>
      <c r="J42" s="14"/>
      <c r="K42" s="15" t="str">
        <f t="shared" ref="K42:K43" si="17">B35</f>
        <v>FCM ROLLING - CALDAS</v>
      </c>
    </row>
    <row r="43" spans="1:11" ht="16.5" customHeight="1">
      <c r="A43" s="364"/>
      <c r="B43" s="365"/>
      <c r="C43" s="11">
        <v>1</v>
      </c>
      <c r="D43" s="10">
        <v>3</v>
      </c>
      <c r="E43" s="350">
        <v>4</v>
      </c>
      <c r="F43" s="11"/>
      <c r="G43" s="12" t="s">
        <v>68</v>
      </c>
      <c r="H43" s="16" t="str">
        <f>B34</f>
        <v>SUPER PATIN - ANTIOQUIA</v>
      </c>
      <c r="I43" s="52"/>
      <c r="J43" s="52"/>
      <c r="K43" s="15" t="str">
        <f t="shared" si="17"/>
        <v>CORAZONISTA - ANTIOQUIA</v>
      </c>
    </row>
    <row r="44" spans="1:11" ht="16.5" customHeight="1">
      <c r="A44" s="364"/>
      <c r="B44" s="365"/>
      <c r="C44" s="11">
        <v>4</v>
      </c>
      <c r="D44" s="10">
        <v>2</v>
      </c>
      <c r="E44" s="348"/>
      <c r="F44" s="11"/>
      <c r="G44" s="12" t="s">
        <v>68</v>
      </c>
      <c r="H44" s="13" t="str">
        <f t="shared" ref="H44:H45" si="18">B37</f>
        <v>PUMAS - VALLE DEL CAUCA</v>
      </c>
      <c r="I44" s="52"/>
      <c r="J44" s="52"/>
      <c r="K44" s="15" t="str">
        <f>B35</f>
        <v>FCM ROLLING - CALDAS</v>
      </c>
    </row>
    <row r="45" spans="1:11" ht="16.5" customHeight="1">
      <c r="A45" s="364"/>
      <c r="B45" s="365"/>
      <c r="C45" s="11">
        <v>5</v>
      </c>
      <c r="D45" s="10">
        <v>6</v>
      </c>
      <c r="E45" s="349"/>
      <c r="F45" s="11"/>
      <c r="G45" s="12" t="s">
        <v>68</v>
      </c>
      <c r="H45" s="13" t="str">
        <f t="shared" si="18"/>
        <v>CORAZONISTA AZUL - BOGOTA</v>
      </c>
      <c r="I45" s="14"/>
      <c r="J45" s="14"/>
      <c r="K45" s="15" t="str">
        <f>B39</f>
        <v>X</v>
      </c>
    </row>
    <row r="46" spans="1:11" ht="16.5" customHeight="1">
      <c r="A46" s="364"/>
      <c r="B46" s="365"/>
      <c r="C46" s="11">
        <v>1</v>
      </c>
      <c r="D46" s="10">
        <v>2</v>
      </c>
      <c r="E46" s="350">
        <v>5</v>
      </c>
      <c r="F46" s="11"/>
      <c r="G46" s="12" t="s">
        <v>69</v>
      </c>
      <c r="H46" s="16" t="str">
        <f>B34</f>
        <v>SUPER PATIN - ANTIOQUIA</v>
      </c>
      <c r="I46" s="52"/>
      <c r="J46" s="52"/>
      <c r="K46" s="15" t="str">
        <f>B35</f>
        <v>FCM ROLLING - CALDAS</v>
      </c>
    </row>
    <row r="47" spans="1:11" ht="16.5" customHeight="1">
      <c r="A47" s="364"/>
      <c r="B47" s="365"/>
      <c r="C47" s="11">
        <v>3</v>
      </c>
      <c r="D47" s="10">
        <v>6</v>
      </c>
      <c r="E47" s="348"/>
      <c r="F47" s="11"/>
      <c r="G47" s="12" t="s">
        <v>69</v>
      </c>
      <c r="H47" s="13" t="str">
        <f t="shared" ref="H47:H48" si="19">B36</f>
        <v>CORAZONISTA - ANTIOQUIA</v>
      </c>
      <c r="I47" s="14"/>
      <c r="J47" s="14"/>
      <c r="K47" s="15" t="str">
        <f>B39</f>
        <v>X</v>
      </c>
    </row>
    <row r="48" spans="1:11" ht="16.5" customHeight="1">
      <c r="A48" s="366"/>
      <c r="B48" s="367"/>
      <c r="C48" s="11">
        <v>4</v>
      </c>
      <c r="D48" s="10">
        <v>5</v>
      </c>
      <c r="E48" s="349"/>
      <c r="F48" s="11"/>
      <c r="G48" s="12" t="s">
        <v>69</v>
      </c>
      <c r="H48" s="13" t="str">
        <f t="shared" si="19"/>
        <v>PUMAS - VALLE DEL CAUCA</v>
      </c>
      <c r="I48" s="52"/>
      <c r="J48" s="52"/>
      <c r="K48" s="15" t="str">
        <f>B38</f>
        <v>CORAZONISTA AZUL - BOGOTA</v>
      </c>
    </row>
    <row r="49" spans="1:11" ht="16.5" customHeight="1">
      <c r="A49" s="380" t="s">
        <v>70</v>
      </c>
      <c r="B49" s="353"/>
      <c r="C49" s="353"/>
      <c r="D49" s="353"/>
      <c r="E49" s="353"/>
      <c r="F49" s="353"/>
      <c r="G49" s="353"/>
      <c r="H49" s="353"/>
      <c r="I49" s="353"/>
      <c r="J49" s="353"/>
      <c r="K49" s="354"/>
    </row>
    <row r="50" spans="1:11" ht="16.5" customHeight="1">
      <c r="A50" s="376" t="s">
        <v>48</v>
      </c>
      <c r="B50" s="377" t="s">
        <v>71</v>
      </c>
      <c r="C50" s="381" t="s">
        <v>50</v>
      </c>
      <c r="D50" s="353"/>
      <c r="E50" s="353"/>
      <c r="F50" s="353"/>
      <c r="G50" s="354"/>
      <c r="H50" s="382"/>
      <c r="I50" s="370"/>
      <c r="J50" s="370"/>
      <c r="K50" s="363"/>
    </row>
    <row r="51" spans="1:11" ht="16.5" customHeight="1">
      <c r="A51" s="349"/>
      <c r="B51" s="349"/>
      <c r="C51" s="53">
        <v>1</v>
      </c>
      <c r="D51" s="372" t="str">
        <f>B52</f>
        <v>HURACANES "A" - VALLE DEL CAUCA</v>
      </c>
      <c r="E51" s="353"/>
      <c r="F51" s="353"/>
      <c r="G51" s="354"/>
      <c r="H51" s="364"/>
      <c r="I51" s="359"/>
      <c r="J51" s="359"/>
      <c r="K51" s="365"/>
    </row>
    <row r="52" spans="1:11" ht="16.5" customHeight="1">
      <c r="A52" s="45">
        <v>1</v>
      </c>
      <c r="B52" s="54" t="s">
        <v>72</v>
      </c>
      <c r="C52" s="53">
        <v>2</v>
      </c>
      <c r="D52" s="372" t="str">
        <f t="shared" ref="D52:D53" si="20">B55</f>
        <v>CORAZONISTA - BOGOTA</v>
      </c>
      <c r="E52" s="353"/>
      <c r="F52" s="353"/>
      <c r="G52" s="354"/>
      <c r="H52" s="364"/>
      <c r="I52" s="359"/>
      <c r="J52" s="359"/>
      <c r="K52" s="365"/>
    </row>
    <row r="53" spans="1:11" ht="16.5" customHeight="1">
      <c r="A53" s="45">
        <v>2</v>
      </c>
      <c r="B53" s="54" t="s">
        <v>43</v>
      </c>
      <c r="C53" s="53">
        <v>3</v>
      </c>
      <c r="D53" s="372" t="str">
        <f t="shared" si="20"/>
        <v>SUPER PATIN - ANTIOQUIA</v>
      </c>
      <c r="E53" s="353"/>
      <c r="F53" s="353"/>
      <c r="G53" s="354"/>
      <c r="H53" s="364"/>
      <c r="I53" s="359"/>
      <c r="J53" s="359"/>
      <c r="K53" s="365"/>
    </row>
    <row r="54" spans="1:11" ht="16.5" customHeight="1">
      <c r="A54" s="45">
        <v>3</v>
      </c>
      <c r="B54" s="54" t="s">
        <v>73</v>
      </c>
      <c r="C54" s="53">
        <v>4</v>
      </c>
      <c r="D54" s="372" t="str">
        <f>B58</f>
        <v>REAL HC - ANTIOQUIA</v>
      </c>
      <c r="E54" s="353"/>
      <c r="F54" s="353"/>
      <c r="G54" s="354"/>
      <c r="H54" s="364"/>
      <c r="I54" s="359"/>
      <c r="J54" s="359"/>
      <c r="K54" s="365"/>
    </row>
    <row r="55" spans="1:11" ht="16.5" customHeight="1">
      <c r="A55" s="45">
        <v>4</v>
      </c>
      <c r="B55" s="54" t="s">
        <v>30</v>
      </c>
      <c r="C55" s="53">
        <v>5</v>
      </c>
      <c r="D55" s="372" t="str">
        <f>B60</f>
        <v>MANIZALES HC - CALDAS</v>
      </c>
      <c r="E55" s="353"/>
      <c r="F55" s="353"/>
      <c r="G55" s="354"/>
      <c r="H55" s="364"/>
      <c r="I55" s="359"/>
      <c r="J55" s="359"/>
      <c r="K55" s="365"/>
    </row>
    <row r="56" spans="1:11" ht="16.5" customHeight="1">
      <c r="A56" s="45">
        <v>5</v>
      </c>
      <c r="B56" s="54" t="s">
        <v>52</v>
      </c>
      <c r="C56" s="385" t="s">
        <v>54</v>
      </c>
      <c r="D56" s="353"/>
      <c r="E56" s="353"/>
      <c r="F56" s="353"/>
      <c r="G56" s="354"/>
      <c r="H56" s="364"/>
      <c r="I56" s="359"/>
      <c r="J56" s="359"/>
      <c r="K56" s="365"/>
    </row>
    <row r="57" spans="1:11" ht="16.5" customHeight="1">
      <c r="A57" s="45">
        <v>6</v>
      </c>
      <c r="B57" s="54" t="s">
        <v>32</v>
      </c>
      <c r="C57" s="55">
        <v>1</v>
      </c>
      <c r="D57" s="372" t="str">
        <f t="shared" ref="D57:D58" si="21">B53</f>
        <v>SABANETA - ANTIOQUIA</v>
      </c>
      <c r="E57" s="353"/>
      <c r="F57" s="353"/>
      <c r="G57" s="354"/>
      <c r="H57" s="364"/>
      <c r="I57" s="359"/>
      <c r="J57" s="359"/>
      <c r="K57" s="365"/>
    </row>
    <row r="58" spans="1:11" ht="16.5" customHeight="1">
      <c r="A58" s="45">
        <v>7</v>
      </c>
      <c r="B58" s="54" t="s">
        <v>42</v>
      </c>
      <c r="C58" s="55">
        <v>2</v>
      </c>
      <c r="D58" s="372" t="str">
        <f t="shared" si="21"/>
        <v>CORAZONISTA  - ANTIOQUIA</v>
      </c>
      <c r="E58" s="353"/>
      <c r="F58" s="353"/>
      <c r="G58" s="354"/>
      <c r="H58" s="364"/>
      <c r="I58" s="359"/>
      <c r="J58" s="359"/>
      <c r="K58" s="365"/>
    </row>
    <row r="59" spans="1:11" ht="16.5" customHeight="1">
      <c r="A59" s="45">
        <v>8</v>
      </c>
      <c r="B59" s="54" t="s">
        <v>74</v>
      </c>
      <c r="C59" s="55">
        <v>3</v>
      </c>
      <c r="D59" s="383" t="str">
        <f>B57</f>
        <v>FCM ROLLING - CALDAS</v>
      </c>
      <c r="E59" s="353"/>
      <c r="F59" s="353"/>
      <c r="G59" s="354"/>
      <c r="H59" s="364"/>
      <c r="I59" s="359"/>
      <c r="J59" s="359"/>
      <c r="K59" s="365"/>
    </row>
    <row r="60" spans="1:11" ht="16.5" customHeight="1">
      <c r="A60" s="45">
        <v>9</v>
      </c>
      <c r="B60" s="54" t="s">
        <v>28</v>
      </c>
      <c r="C60" s="55">
        <v>4</v>
      </c>
      <c r="D60" s="372" t="str">
        <f>B59</f>
        <v>HURACANES "B" - VALLE DEL CAUCA</v>
      </c>
      <c r="E60" s="353"/>
      <c r="F60" s="353"/>
      <c r="G60" s="354"/>
      <c r="H60" s="364"/>
      <c r="I60" s="359"/>
      <c r="J60" s="359"/>
      <c r="K60" s="365"/>
    </row>
    <row r="61" spans="1:11" ht="16.5" customHeight="1">
      <c r="A61" s="381" t="s">
        <v>75</v>
      </c>
      <c r="B61" s="353"/>
      <c r="C61" s="353"/>
      <c r="D61" s="353"/>
      <c r="E61" s="353"/>
      <c r="F61" s="353"/>
      <c r="G61" s="353"/>
      <c r="H61" s="353"/>
      <c r="I61" s="353"/>
      <c r="J61" s="353"/>
      <c r="K61" s="354"/>
    </row>
    <row r="62" spans="1:11" ht="16.5" customHeight="1">
      <c r="A62" s="56" t="s">
        <v>21</v>
      </c>
      <c r="B62" s="56" t="s">
        <v>75</v>
      </c>
      <c r="C62" s="387" t="s">
        <v>22</v>
      </c>
      <c r="D62" s="356"/>
      <c r="E62" s="357"/>
      <c r="F62" s="57"/>
      <c r="G62" s="57" t="s">
        <v>23</v>
      </c>
      <c r="H62" s="58" t="s">
        <v>24</v>
      </c>
      <c r="I62" s="387" t="s">
        <v>25</v>
      </c>
      <c r="J62" s="357"/>
      <c r="K62" s="58" t="s">
        <v>24</v>
      </c>
    </row>
    <row r="63" spans="1:11" ht="16.5" customHeight="1">
      <c r="A63" s="59">
        <v>1</v>
      </c>
      <c r="B63" s="60" t="str">
        <f t="shared" ref="B63:B67" si="22">D51</f>
        <v>HURACANES "A" - VALLE DEL CAUCA</v>
      </c>
      <c r="C63" s="61">
        <v>1</v>
      </c>
      <c r="D63" s="62">
        <v>6</v>
      </c>
      <c r="E63" s="384">
        <v>1</v>
      </c>
      <c r="F63" s="63"/>
      <c r="G63" s="63" t="s">
        <v>76</v>
      </c>
      <c r="H63" s="64" t="str">
        <f t="shared" ref="H63:H65" si="23">B63</f>
        <v>HURACANES "A" - VALLE DEL CAUCA</v>
      </c>
      <c r="I63" s="14"/>
      <c r="J63" s="14"/>
      <c r="K63" s="65" t="str">
        <f>B68</f>
        <v>X</v>
      </c>
    </row>
    <row r="64" spans="1:11" ht="16.5" customHeight="1">
      <c r="A64" s="59">
        <v>2</v>
      </c>
      <c r="B64" s="60" t="str">
        <f t="shared" si="22"/>
        <v>CORAZONISTA - BOGOTA</v>
      </c>
      <c r="C64" s="61">
        <v>2</v>
      </c>
      <c r="D64" s="62">
        <v>5</v>
      </c>
      <c r="E64" s="348"/>
      <c r="F64" s="63"/>
      <c r="G64" s="63" t="s">
        <v>76</v>
      </c>
      <c r="H64" s="64" t="str">
        <f t="shared" si="23"/>
        <v>CORAZONISTA - BOGOTA</v>
      </c>
      <c r="I64" s="52"/>
      <c r="J64" s="52"/>
      <c r="K64" s="65" t="str">
        <f>B67</f>
        <v>MANIZALES HC - CALDAS</v>
      </c>
    </row>
    <row r="65" spans="1:11" ht="16.5" customHeight="1">
      <c r="A65" s="59">
        <v>3</v>
      </c>
      <c r="B65" s="60" t="str">
        <f t="shared" si="22"/>
        <v>SUPER PATIN - ANTIOQUIA</v>
      </c>
      <c r="C65" s="61">
        <v>3</v>
      </c>
      <c r="D65" s="62">
        <v>4</v>
      </c>
      <c r="E65" s="349"/>
      <c r="F65" s="63"/>
      <c r="G65" s="63" t="s">
        <v>76</v>
      </c>
      <c r="H65" s="64" t="str">
        <f t="shared" si="23"/>
        <v>SUPER PATIN - ANTIOQUIA</v>
      </c>
      <c r="I65" s="66"/>
      <c r="J65" s="66"/>
      <c r="K65" s="65" t="str">
        <f t="shared" ref="K65:K66" si="24">B66</f>
        <v>REAL HC - ANTIOQUIA</v>
      </c>
    </row>
    <row r="66" spans="1:11" ht="16.5" customHeight="1">
      <c r="A66" s="59">
        <v>4</v>
      </c>
      <c r="B66" s="60" t="str">
        <f t="shared" si="22"/>
        <v>REAL HC - ANTIOQUIA</v>
      </c>
      <c r="C66" s="59">
        <v>1</v>
      </c>
      <c r="D66" s="62">
        <v>5</v>
      </c>
      <c r="E66" s="384">
        <v>2</v>
      </c>
      <c r="F66" s="63"/>
      <c r="G66" s="63" t="s">
        <v>77</v>
      </c>
      <c r="H66" s="67" t="str">
        <f>B63</f>
        <v>HURACANES "A" - VALLE DEL CAUCA</v>
      </c>
      <c r="I66" s="52"/>
      <c r="J66" s="52"/>
      <c r="K66" s="65" t="str">
        <f t="shared" si="24"/>
        <v>MANIZALES HC - CALDAS</v>
      </c>
    </row>
    <row r="67" spans="1:11" ht="16.5" customHeight="1">
      <c r="A67" s="59">
        <v>5</v>
      </c>
      <c r="B67" s="60" t="str">
        <f t="shared" si="22"/>
        <v>MANIZALES HC - CALDAS</v>
      </c>
      <c r="C67" s="61">
        <v>6</v>
      </c>
      <c r="D67" s="62">
        <v>4</v>
      </c>
      <c r="E67" s="348"/>
      <c r="F67" s="63"/>
      <c r="G67" s="63" t="s">
        <v>77</v>
      </c>
      <c r="H67" s="64" t="str">
        <f>B68</f>
        <v>X</v>
      </c>
      <c r="I67" s="14"/>
      <c r="J67" s="14"/>
      <c r="K67" s="65" t="str">
        <f>B66</f>
        <v>REAL HC - ANTIOQUIA</v>
      </c>
    </row>
    <row r="68" spans="1:11" ht="16.5" customHeight="1">
      <c r="A68" s="68">
        <v>6</v>
      </c>
      <c r="B68" s="60" t="s">
        <v>60</v>
      </c>
      <c r="C68" s="59">
        <v>2</v>
      </c>
      <c r="D68" s="62">
        <v>3</v>
      </c>
      <c r="E68" s="349"/>
      <c r="F68" s="63"/>
      <c r="G68" s="63" t="s">
        <v>77</v>
      </c>
      <c r="H68" s="67" t="str">
        <f>B64</f>
        <v>CORAZONISTA - BOGOTA</v>
      </c>
      <c r="I68" s="52"/>
      <c r="J68" s="52"/>
      <c r="K68" s="65" t="str">
        <f t="shared" ref="K68:K69" si="25">B65</f>
        <v>SUPER PATIN - ANTIOQUIA</v>
      </c>
    </row>
    <row r="69" spans="1:11" ht="16.5" customHeight="1">
      <c r="A69" s="362"/>
      <c r="B69" s="363"/>
      <c r="C69" s="69">
        <v>1</v>
      </c>
      <c r="D69" s="62">
        <v>4</v>
      </c>
      <c r="E69" s="384">
        <v>3</v>
      </c>
      <c r="F69" s="63"/>
      <c r="G69" s="63" t="s">
        <v>78</v>
      </c>
      <c r="H69" s="67" t="str">
        <f>B63</f>
        <v>HURACANES "A" - VALLE DEL CAUCA</v>
      </c>
      <c r="I69" s="52"/>
      <c r="J69" s="52"/>
      <c r="K69" s="65" t="str">
        <f t="shared" si="25"/>
        <v>REAL HC - ANTIOQUIA</v>
      </c>
    </row>
    <row r="70" spans="1:11" ht="16.5" customHeight="1">
      <c r="A70" s="364"/>
      <c r="B70" s="365"/>
      <c r="C70" s="69">
        <v>5</v>
      </c>
      <c r="D70" s="62">
        <v>3</v>
      </c>
      <c r="E70" s="348"/>
      <c r="F70" s="63"/>
      <c r="G70" s="63" t="s">
        <v>78</v>
      </c>
      <c r="H70" s="67" t="str">
        <f t="shared" ref="H70:H71" si="26">B67</f>
        <v>MANIZALES HC - CALDAS</v>
      </c>
      <c r="I70" s="52"/>
      <c r="J70" s="52"/>
      <c r="K70" s="65" t="str">
        <f>B65</f>
        <v>SUPER PATIN - ANTIOQUIA</v>
      </c>
    </row>
    <row r="71" spans="1:11" ht="16.5" customHeight="1">
      <c r="A71" s="364"/>
      <c r="B71" s="365"/>
      <c r="C71" s="63">
        <v>6</v>
      </c>
      <c r="D71" s="62">
        <v>2</v>
      </c>
      <c r="E71" s="349"/>
      <c r="F71" s="63"/>
      <c r="G71" s="63" t="s">
        <v>78</v>
      </c>
      <c r="H71" s="64" t="str">
        <f t="shared" si="26"/>
        <v>X</v>
      </c>
      <c r="I71" s="14"/>
      <c r="J71" s="14"/>
      <c r="K71" s="65" t="str">
        <f t="shared" ref="K71:K72" si="27">B64</f>
        <v>CORAZONISTA - BOGOTA</v>
      </c>
    </row>
    <row r="72" spans="1:11" ht="16.5" customHeight="1">
      <c r="A72" s="364"/>
      <c r="B72" s="365"/>
      <c r="C72" s="63">
        <v>1</v>
      </c>
      <c r="D72" s="62">
        <v>3</v>
      </c>
      <c r="E72" s="384">
        <v>4</v>
      </c>
      <c r="F72" s="63"/>
      <c r="G72" s="63" t="s">
        <v>79</v>
      </c>
      <c r="H72" s="67" t="str">
        <f>B63</f>
        <v>HURACANES "A" - VALLE DEL CAUCA</v>
      </c>
      <c r="I72" s="52"/>
      <c r="J72" s="52"/>
      <c r="K72" s="65" t="str">
        <f t="shared" si="27"/>
        <v>SUPER PATIN - ANTIOQUIA</v>
      </c>
    </row>
    <row r="73" spans="1:11" ht="16.5" customHeight="1">
      <c r="A73" s="364"/>
      <c r="B73" s="365"/>
      <c r="C73" s="63">
        <v>4</v>
      </c>
      <c r="D73" s="62">
        <v>2</v>
      </c>
      <c r="E73" s="348"/>
      <c r="F73" s="63"/>
      <c r="G73" s="63" t="s">
        <v>79</v>
      </c>
      <c r="H73" s="64" t="str">
        <f t="shared" ref="H73:H74" si="28">B66</f>
        <v>REAL HC - ANTIOQUIA</v>
      </c>
      <c r="I73" s="52"/>
      <c r="J73" s="52"/>
      <c r="K73" s="65" t="str">
        <f>B64</f>
        <v>CORAZONISTA - BOGOTA</v>
      </c>
    </row>
    <row r="74" spans="1:11" ht="16.5" customHeight="1">
      <c r="A74" s="364"/>
      <c r="B74" s="365"/>
      <c r="C74" s="63">
        <v>5</v>
      </c>
      <c r="D74" s="62">
        <v>6</v>
      </c>
      <c r="E74" s="349"/>
      <c r="F74" s="63"/>
      <c r="G74" s="63" t="s">
        <v>79</v>
      </c>
      <c r="H74" s="64" t="str">
        <f t="shared" si="28"/>
        <v>MANIZALES HC - CALDAS</v>
      </c>
      <c r="I74" s="14"/>
      <c r="J74" s="14"/>
      <c r="K74" s="65" t="str">
        <f>B68</f>
        <v>X</v>
      </c>
    </row>
    <row r="75" spans="1:11" ht="16.5" customHeight="1">
      <c r="A75" s="364"/>
      <c r="B75" s="365"/>
      <c r="C75" s="63">
        <v>1</v>
      </c>
      <c r="D75" s="62">
        <v>2</v>
      </c>
      <c r="E75" s="384">
        <v>5</v>
      </c>
      <c r="F75" s="63"/>
      <c r="G75" s="63" t="s">
        <v>80</v>
      </c>
      <c r="H75" s="67" t="str">
        <f>B63</f>
        <v>HURACANES "A" - VALLE DEL CAUCA</v>
      </c>
      <c r="I75" s="52"/>
      <c r="J75" s="52"/>
      <c r="K75" s="65" t="str">
        <f>B64</f>
        <v>CORAZONISTA - BOGOTA</v>
      </c>
    </row>
    <row r="76" spans="1:11" ht="16.5" customHeight="1">
      <c r="A76" s="364"/>
      <c r="B76" s="365"/>
      <c r="C76" s="63">
        <v>3</v>
      </c>
      <c r="D76" s="62">
        <v>6</v>
      </c>
      <c r="E76" s="348"/>
      <c r="F76" s="63"/>
      <c r="G76" s="63" t="s">
        <v>80</v>
      </c>
      <c r="H76" s="64" t="str">
        <f t="shared" ref="H76:H77" si="29">B65</f>
        <v>SUPER PATIN - ANTIOQUIA</v>
      </c>
      <c r="I76" s="14"/>
      <c r="J76" s="14"/>
      <c r="K76" s="65" t="str">
        <f>B68</f>
        <v>X</v>
      </c>
    </row>
    <row r="77" spans="1:11" ht="16.5" customHeight="1">
      <c r="A77" s="366"/>
      <c r="B77" s="367"/>
      <c r="C77" s="63">
        <v>4</v>
      </c>
      <c r="D77" s="62">
        <v>5</v>
      </c>
      <c r="E77" s="349"/>
      <c r="F77" s="63"/>
      <c r="G77" s="63" t="s">
        <v>80</v>
      </c>
      <c r="H77" s="64" t="str">
        <f t="shared" si="29"/>
        <v>REAL HC - ANTIOQUIA</v>
      </c>
      <c r="I77" s="52"/>
      <c r="J77" s="52"/>
      <c r="K77" s="65" t="str">
        <f>B67</f>
        <v>MANIZALES HC - CALDAS</v>
      </c>
    </row>
    <row r="78" spans="1:11" ht="16.5" customHeight="1">
      <c r="A78" s="385" t="s">
        <v>81</v>
      </c>
      <c r="B78" s="353"/>
      <c r="C78" s="353"/>
      <c r="D78" s="353"/>
      <c r="E78" s="353"/>
      <c r="F78" s="353"/>
      <c r="G78" s="353"/>
      <c r="H78" s="353"/>
      <c r="I78" s="353"/>
      <c r="J78" s="353"/>
      <c r="K78" s="354"/>
    </row>
    <row r="79" spans="1:11" ht="16.5" customHeight="1">
      <c r="A79" s="70" t="s">
        <v>21</v>
      </c>
      <c r="B79" s="70" t="s">
        <v>81</v>
      </c>
      <c r="C79" s="388" t="s">
        <v>22</v>
      </c>
      <c r="D79" s="356"/>
      <c r="E79" s="357"/>
      <c r="F79" s="71"/>
      <c r="G79" s="71" t="s">
        <v>23</v>
      </c>
      <c r="H79" s="72" t="s">
        <v>24</v>
      </c>
      <c r="I79" s="388" t="s">
        <v>25</v>
      </c>
      <c r="J79" s="357"/>
      <c r="K79" s="72" t="s">
        <v>24</v>
      </c>
    </row>
    <row r="80" spans="1:11" ht="16.5" customHeight="1">
      <c r="A80" s="73">
        <v>1</v>
      </c>
      <c r="B80" s="74" t="str">
        <f t="shared" ref="B80:B83" si="30">D57</f>
        <v>SABANETA - ANTIOQUIA</v>
      </c>
      <c r="C80" s="75">
        <v>1</v>
      </c>
      <c r="D80" s="75">
        <v>4</v>
      </c>
      <c r="E80" s="395">
        <v>1</v>
      </c>
      <c r="F80" s="75"/>
      <c r="G80" s="75" t="s">
        <v>82</v>
      </c>
      <c r="H80" s="76" t="str">
        <f t="shared" ref="H80:H81" si="31">B80</f>
        <v>SABANETA - ANTIOQUIA</v>
      </c>
      <c r="I80" s="77"/>
      <c r="J80" s="77"/>
      <c r="K80" s="78" t="str">
        <f>B83</f>
        <v>HURACANES "B" - VALLE DEL CAUCA</v>
      </c>
    </row>
    <row r="81" spans="1:11" ht="16.5" customHeight="1">
      <c r="A81" s="79">
        <v>2</v>
      </c>
      <c r="B81" s="74" t="str">
        <f t="shared" si="30"/>
        <v>CORAZONISTA  - ANTIOQUIA</v>
      </c>
      <c r="C81" s="80">
        <v>2</v>
      </c>
      <c r="D81" s="80">
        <v>3</v>
      </c>
      <c r="E81" s="349"/>
      <c r="F81" s="80"/>
      <c r="G81" s="75" t="s">
        <v>82</v>
      </c>
      <c r="H81" s="81" t="str">
        <f t="shared" si="31"/>
        <v>CORAZONISTA  - ANTIOQUIA</v>
      </c>
      <c r="I81" s="52"/>
      <c r="J81" s="52"/>
      <c r="K81" s="82" t="str">
        <f>B82</f>
        <v>FCM ROLLING - CALDAS</v>
      </c>
    </row>
    <row r="82" spans="1:11" ht="16.5" customHeight="1">
      <c r="A82" s="79">
        <v>3</v>
      </c>
      <c r="B82" s="74" t="str">
        <f t="shared" si="30"/>
        <v>FCM ROLLING - CALDAS</v>
      </c>
      <c r="C82" s="80">
        <v>1</v>
      </c>
      <c r="D82" s="80">
        <v>3</v>
      </c>
      <c r="E82" s="390">
        <v>2</v>
      </c>
      <c r="F82" s="80"/>
      <c r="G82" s="80" t="s">
        <v>83</v>
      </c>
      <c r="H82" s="81" t="str">
        <f>B80</f>
        <v>SABANETA - ANTIOQUIA</v>
      </c>
      <c r="I82" s="52"/>
      <c r="J82" s="52"/>
      <c r="K82" s="82" t="str">
        <f>B82</f>
        <v>FCM ROLLING - CALDAS</v>
      </c>
    </row>
    <row r="83" spans="1:11" ht="16.5" customHeight="1">
      <c r="A83" s="79">
        <v>4</v>
      </c>
      <c r="B83" s="74" t="str">
        <f t="shared" si="30"/>
        <v>HURACANES "B" - VALLE DEL CAUCA</v>
      </c>
      <c r="C83" s="80">
        <v>4</v>
      </c>
      <c r="D83" s="80">
        <v>2</v>
      </c>
      <c r="E83" s="349"/>
      <c r="F83" s="80"/>
      <c r="G83" s="80" t="s">
        <v>83</v>
      </c>
      <c r="H83" s="81" t="str">
        <f>B83</f>
        <v>HURACANES "B" - VALLE DEL CAUCA</v>
      </c>
      <c r="I83" s="52"/>
      <c r="J83" s="52"/>
      <c r="K83" s="82" t="str">
        <f>B81</f>
        <v>CORAZONISTA  - ANTIOQUIA</v>
      </c>
    </row>
    <row r="84" spans="1:11" ht="16.5" customHeight="1">
      <c r="A84" s="389"/>
      <c r="B84" s="363"/>
      <c r="C84" s="80">
        <v>1</v>
      </c>
      <c r="D84" s="80">
        <v>2</v>
      </c>
      <c r="E84" s="390">
        <v>3</v>
      </c>
      <c r="F84" s="80"/>
      <c r="G84" s="80" t="s">
        <v>84</v>
      </c>
      <c r="H84" s="81" t="str">
        <f>B80</f>
        <v>SABANETA - ANTIOQUIA</v>
      </c>
      <c r="I84" s="52"/>
      <c r="J84" s="52"/>
      <c r="K84" s="82" t="str">
        <f>B81</f>
        <v>CORAZONISTA  - ANTIOQUIA</v>
      </c>
    </row>
    <row r="85" spans="1:11" ht="16.5" customHeight="1">
      <c r="A85" s="366"/>
      <c r="B85" s="367"/>
      <c r="C85" s="80">
        <v>3</v>
      </c>
      <c r="D85" s="80">
        <v>4</v>
      </c>
      <c r="E85" s="349"/>
      <c r="F85" s="80"/>
      <c r="G85" s="80" t="s">
        <v>84</v>
      </c>
      <c r="H85" s="81" t="str">
        <f>B82</f>
        <v>FCM ROLLING - CALDAS</v>
      </c>
      <c r="I85" s="52"/>
      <c r="J85" s="52"/>
      <c r="K85" s="82" t="str">
        <f>B83</f>
        <v>HURACANES "B" - VALLE DEL CAUCA</v>
      </c>
    </row>
    <row r="86" spans="1:11" ht="15.75" customHeight="1">
      <c r="A86" s="391" t="s">
        <v>85</v>
      </c>
      <c r="B86" s="353"/>
      <c r="C86" s="353"/>
      <c r="D86" s="353"/>
      <c r="E86" s="353"/>
      <c r="F86" s="353"/>
      <c r="G86" s="353"/>
      <c r="H86" s="353"/>
      <c r="I86" s="353"/>
      <c r="J86" s="353"/>
      <c r="K86" s="354"/>
    </row>
    <row r="87" spans="1:11" ht="16.5" customHeight="1">
      <c r="A87" s="83" t="s">
        <v>21</v>
      </c>
      <c r="B87" s="83" t="s">
        <v>85</v>
      </c>
      <c r="C87" s="392" t="s">
        <v>22</v>
      </c>
      <c r="D87" s="356"/>
      <c r="E87" s="357"/>
      <c r="F87" s="84"/>
      <c r="G87" s="84" t="s">
        <v>23</v>
      </c>
      <c r="H87" s="85" t="s">
        <v>24</v>
      </c>
      <c r="I87" s="392" t="s">
        <v>25</v>
      </c>
      <c r="J87" s="357"/>
      <c r="K87" s="85" t="s">
        <v>24</v>
      </c>
    </row>
    <row r="88" spans="1:11" ht="16.5" customHeight="1">
      <c r="A88" s="86">
        <v>1</v>
      </c>
      <c r="B88" s="87" t="s">
        <v>42</v>
      </c>
      <c r="C88" s="88">
        <v>1</v>
      </c>
      <c r="D88" s="88">
        <v>4</v>
      </c>
      <c r="E88" s="396">
        <v>1</v>
      </c>
      <c r="F88" s="88"/>
      <c r="G88" s="88" t="s">
        <v>86</v>
      </c>
      <c r="H88" s="89" t="str">
        <f t="shared" ref="H88:H89" si="32">B88</f>
        <v>REAL HC - ANTIOQUIA</v>
      </c>
      <c r="I88" s="90"/>
      <c r="J88" s="90"/>
      <c r="K88" s="91" t="str">
        <f>B91</f>
        <v>X</v>
      </c>
    </row>
    <row r="89" spans="1:11" ht="16.5" customHeight="1">
      <c r="A89" s="92">
        <v>2</v>
      </c>
      <c r="B89" s="87" t="s">
        <v>29</v>
      </c>
      <c r="C89" s="93">
        <v>2</v>
      </c>
      <c r="D89" s="93">
        <v>3</v>
      </c>
      <c r="E89" s="349"/>
      <c r="F89" s="93"/>
      <c r="G89" s="88" t="s">
        <v>86</v>
      </c>
      <c r="H89" s="94" t="str">
        <f t="shared" si="32"/>
        <v>PUMAS - VALLE DEL CAUCA</v>
      </c>
      <c r="I89" s="52"/>
      <c r="J89" s="52"/>
      <c r="K89" s="95" t="str">
        <f>B90</f>
        <v>ORIONPATIN - ANTIOQUIA</v>
      </c>
    </row>
    <row r="90" spans="1:11" ht="16.5" customHeight="1">
      <c r="A90" s="92">
        <v>3</v>
      </c>
      <c r="B90" s="96" t="s">
        <v>87</v>
      </c>
      <c r="C90" s="93">
        <v>1</v>
      </c>
      <c r="D90" s="93">
        <v>3</v>
      </c>
      <c r="E90" s="393">
        <v>2</v>
      </c>
      <c r="F90" s="93"/>
      <c r="G90" s="93" t="s">
        <v>88</v>
      </c>
      <c r="H90" s="94" t="str">
        <f>B88</f>
        <v>REAL HC - ANTIOQUIA</v>
      </c>
      <c r="I90" s="52"/>
      <c r="J90" s="52"/>
      <c r="K90" s="95" t="str">
        <f>B90</f>
        <v>ORIONPATIN - ANTIOQUIA</v>
      </c>
    </row>
    <row r="91" spans="1:11" ht="16.5" customHeight="1">
      <c r="A91" s="92">
        <v>4</v>
      </c>
      <c r="B91" s="87" t="s">
        <v>60</v>
      </c>
      <c r="C91" s="93">
        <v>4</v>
      </c>
      <c r="D91" s="93">
        <v>2</v>
      </c>
      <c r="E91" s="349"/>
      <c r="F91" s="93"/>
      <c r="G91" s="93" t="s">
        <v>88</v>
      </c>
      <c r="H91" s="94" t="str">
        <f>B91</f>
        <v>X</v>
      </c>
      <c r="I91" s="14"/>
      <c r="J91" s="14"/>
      <c r="K91" s="95" t="str">
        <f>B89</f>
        <v>PUMAS - VALLE DEL CAUCA</v>
      </c>
    </row>
    <row r="92" spans="1:11" ht="16.5" customHeight="1">
      <c r="A92" s="97"/>
      <c r="B92" s="98"/>
      <c r="C92" s="93">
        <v>1</v>
      </c>
      <c r="D92" s="93">
        <v>2</v>
      </c>
      <c r="E92" s="393">
        <v>3</v>
      </c>
      <c r="F92" s="93"/>
      <c r="G92" s="93" t="s">
        <v>89</v>
      </c>
      <c r="H92" s="94" t="str">
        <f>B88</f>
        <v>REAL HC - ANTIOQUIA</v>
      </c>
      <c r="I92" s="52"/>
      <c r="J92" s="52"/>
      <c r="K92" s="95" t="str">
        <f>B89</f>
        <v>PUMAS - VALLE DEL CAUCA</v>
      </c>
    </row>
    <row r="93" spans="1:11" ht="16.5" customHeight="1">
      <c r="A93" s="99"/>
      <c r="B93" s="100"/>
      <c r="C93" s="93">
        <v>3</v>
      </c>
      <c r="D93" s="93">
        <v>4</v>
      </c>
      <c r="E93" s="349"/>
      <c r="F93" s="93"/>
      <c r="G93" s="93" t="s">
        <v>89</v>
      </c>
      <c r="H93" s="94" t="str">
        <f>B90</f>
        <v>ORIONPATIN - ANTIOQUIA</v>
      </c>
      <c r="I93" s="14"/>
      <c r="J93" s="14"/>
      <c r="K93" s="95" t="str">
        <f>B91</f>
        <v>X</v>
      </c>
    </row>
    <row r="94" spans="1:11" ht="15.75" customHeight="1">
      <c r="A94" s="101"/>
      <c r="B94" s="101"/>
      <c r="C94" s="101"/>
      <c r="D94" s="101"/>
      <c r="E94" s="101"/>
      <c r="F94" s="101"/>
      <c r="G94" s="88" t="s">
        <v>90</v>
      </c>
      <c r="H94" s="89" t="str">
        <f t="shared" ref="H94:H99" si="33">K88</f>
        <v>X</v>
      </c>
      <c r="I94" s="90"/>
      <c r="J94" s="90"/>
      <c r="K94" s="91" t="str">
        <f t="shared" ref="K94:K99" si="34">H88</f>
        <v>REAL HC - ANTIOQUIA</v>
      </c>
    </row>
    <row r="95" spans="1:11" ht="15.75" customHeight="1">
      <c r="A95" s="101"/>
      <c r="B95" s="101"/>
      <c r="C95" s="101"/>
      <c r="D95" s="101"/>
      <c r="E95" s="101"/>
      <c r="F95" s="101"/>
      <c r="G95" s="88" t="s">
        <v>90</v>
      </c>
      <c r="H95" s="89" t="str">
        <f t="shared" si="33"/>
        <v>ORIONPATIN - ANTIOQUIA</v>
      </c>
      <c r="I95" s="52"/>
      <c r="J95" s="52"/>
      <c r="K95" s="91" t="str">
        <f t="shared" si="34"/>
        <v>PUMAS - VALLE DEL CAUCA</v>
      </c>
    </row>
    <row r="96" spans="1:11" ht="15.75" customHeight="1">
      <c r="A96" s="101"/>
      <c r="B96" s="101"/>
      <c r="C96" s="101"/>
      <c r="D96" s="101"/>
      <c r="E96" s="101"/>
      <c r="F96" s="101"/>
      <c r="G96" s="93" t="s">
        <v>91</v>
      </c>
      <c r="H96" s="89" t="str">
        <f t="shared" si="33"/>
        <v>ORIONPATIN - ANTIOQUIA</v>
      </c>
      <c r="I96" s="52"/>
      <c r="J96" s="52"/>
      <c r="K96" s="91" t="str">
        <f t="shared" si="34"/>
        <v>REAL HC - ANTIOQUIA</v>
      </c>
    </row>
    <row r="97" spans="1:11" ht="15.75" customHeight="1">
      <c r="A97" s="101"/>
      <c r="B97" s="101"/>
      <c r="C97" s="101"/>
      <c r="D97" s="101"/>
      <c r="E97" s="101"/>
      <c r="F97" s="101"/>
      <c r="G97" s="93" t="s">
        <v>91</v>
      </c>
      <c r="H97" s="89" t="str">
        <f t="shared" si="33"/>
        <v>PUMAS - VALLE DEL CAUCA</v>
      </c>
      <c r="I97" s="14"/>
      <c r="J97" s="14"/>
      <c r="K97" s="91" t="str">
        <f t="shared" si="34"/>
        <v>X</v>
      </c>
    </row>
    <row r="98" spans="1:11" ht="15.75" customHeight="1">
      <c r="A98" s="101"/>
      <c r="B98" s="101"/>
      <c r="C98" s="101"/>
      <c r="D98" s="101"/>
      <c r="E98" s="101"/>
      <c r="F98" s="101"/>
      <c r="G98" s="93" t="s">
        <v>92</v>
      </c>
      <c r="H98" s="89" t="str">
        <f t="shared" si="33"/>
        <v>PUMAS - VALLE DEL CAUCA</v>
      </c>
      <c r="I98" s="52"/>
      <c r="J98" s="52"/>
      <c r="K98" s="91" t="str">
        <f t="shared" si="34"/>
        <v>REAL HC - ANTIOQUIA</v>
      </c>
    </row>
    <row r="99" spans="1:11" ht="15.75" customHeight="1">
      <c r="A99" s="101"/>
      <c r="B99" s="101"/>
      <c r="C99" s="101"/>
      <c r="D99" s="101"/>
      <c r="E99" s="101"/>
      <c r="F99" s="101"/>
      <c r="G99" s="102" t="s">
        <v>92</v>
      </c>
      <c r="H99" s="103" t="str">
        <f t="shared" si="33"/>
        <v>X</v>
      </c>
      <c r="I99" s="22"/>
      <c r="J99" s="22"/>
      <c r="K99" s="104" t="str">
        <f t="shared" si="34"/>
        <v>ORIONPATIN - ANTIOQUIA</v>
      </c>
    </row>
    <row r="100" spans="1:11" ht="120.75" customHeight="1">
      <c r="A100" s="394"/>
      <c r="B100" s="359"/>
      <c r="C100" s="359"/>
      <c r="D100" s="359"/>
      <c r="E100" s="359"/>
      <c r="F100" s="359"/>
      <c r="G100" s="359"/>
      <c r="H100" s="359"/>
      <c r="I100" s="359"/>
      <c r="J100" s="359"/>
      <c r="K100" s="359"/>
    </row>
  </sheetData>
  <sheetProtection algorithmName="SHA-512" hashValue="Ky5SkTvZJXOGLt7uh3L/4RIIAI+SRObi4WTRJBh0MZak/4GUrpm9P0DMUkTiPAbp7W2M4LQ6vMcXTPKKZaRGOA==" saltValue="SSiV0xUnR/v2my7MM3Kz+w==" spinCount="100000" sheet="1" objects="1" scenarios="1"/>
  <mergeCells count="73">
    <mergeCell ref="E90:E91"/>
    <mergeCell ref="E92:E93"/>
    <mergeCell ref="A100:K100"/>
    <mergeCell ref="E40:E42"/>
    <mergeCell ref="E43:E45"/>
    <mergeCell ref="E63:E65"/>
    <mergeCell ref="E66:E68"/>
    <mergeCell ref="E80:E81"/>
    <mergeCell ref="E82:E83"/>
    <mergeCell ref="E88:E89"/>
    <mergeCell ref="A84:B85"/>
    <mergeCell ref="E84:E85"/>
    <mergeCell ref="A86:K86"/>
    <mergeCell ref="C87:E87"/>
    <mergeCell ref="I87:J87"/>
    <mergeCell ref="D60:G60"/>
    <mergeCell ref="A61:K61"/>
    <mergeCell ref="C62:E62"/>
    <mergeCell ref="I62:J62"/>
    <mergeCell ref="C79:E79"/>
    <mergeCell ref="I79:J79"/>
    <mergeCell ref="A32:K32"/>
    <mergeCell ref="C33:E33"/>
    <mergeCell ref="I33:J33"/>
    <mergeCell ref="E34:E36"/>
    <mergeCell ref="E37:E39"/>
    <mergeCell ref="A69:B77"/>
    <mergeCell ref="E69:E71"/>
    <mergeCell ref="E72:E74"/>
    <mergeCell ref="E75:E77"/>
    <mergeCell ref="A78:K78"/>
    <mergeCell ref="E46:E48"/>
    <mergeCell ref="A49:K49"/>
    <mergeCell ref="A50:A51"/>
    <mergeCell ref="B50:B51"/>
    <mergeCell ref="C50:G50"/>
    <mergeCell ref="H50:K60"/>
    <mergeCell ref="D51:G51"/>
    <mergeCell ref="D58:G58"/>
    <mergeCell ref="D59:G59"/>
    <mergeCell ref="A40:B48"/>
    <mergeCell ref="D52:G52"/>
    <mergeCell ref="D53:G53"/>
    <mergeCell ref="D54:G54"/>
    <mergeCell ref="D55:G55"/>
    <mergeCell ref="C56:G56"/>
    <mergeCell ref="D57:G57"/>
    <mergeCell ref="E17:E19"/>
    <mergeCell ref="E20:E22"/>
    <mergeCell ref="A23:B31"/>
    <mergeCell ref="E23:E25"/>
    <mergeCell ref="E26:E28"/>
    <mergeCell ref="E29:E31"/>
    <mergeCell ref="A1:K1"/>
    <mergeCell ref="A2:K2"/>
    <mergeCell ref="A3:A4"/>
    <mergeCell ref="B3:B4"/>
    <mergeCell ref="C3:G3"/>
    <mergeCell ref="H3:K14"/>
    <mergeCell ref="D4:G4"/>
    <mergeCell ref="D13:G13"/>
    <mergeCell ref="D14:G14"/>
    <mergeCell ref="D10:G10"/>
    <mergeCell ref="D11:G11"/>
    <mergeCell ref="D12:G12"/>
    <mergeCell ref="A15:K15"/>
    <mergeCell ref="C16:E16"/>
    <mergeCell ref="I16:J16"/>
    <mergeCell ref="D5:G5"/>
    <mergeCell ref="D6:G6"/>
    <mergeCell ref="D7:G7"/>
    <mergeCell ref="D8:G8"/>
    <mergeCell ref="C9:G9"/>
  </mergeCells>
  <pageMargins left="0.70866141732283472" right="0.70866141732283472" top="0.74803149606299213" bottom="0.74803149606299213" header="0" footer="0"/>
  <pageSetup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H77"/>
  <sheetViews>
    <sheetView showGridLines="0" topLeftCell="A22" workbookViewId="0">
      <selection sqref="A1:H1"/>
    </sheetView>
  </sheetViews>
  <sheetFormatPr baseColWidth="10" defaultColWidth="14.42578125" defaultRowHeight="15" customHeight="1"/>
  <cols>
    <col min="1" max="2" width="11.5703125" customWidth="1"/>
    <col min="3" max="3" width="4.5703125" customWidth="1"/>
    <col min="4" max="4" width="30.140625" customWidth="1"/>
    <col min="5" max="5" width="37.7109375" customWidth="1"/>
    <col min="6" max="7" width="5.85546875" customWidth="1"/>
    <col min="8" max="8" width="38.5703125" customWidth="1"/>
  </cols>
  <sheetData>
    <row r="1" spans="1:8" ht="108" customHeight="1">
      <c r="A1" s="397"/>
      <c r="B1" s="353"/>
      <c r="C1" s="353"/>
      <c r="D1" s="353"/>
      <c r="E1" s="353"/>
      <c r="F1" s="353"/>
      <c r="G1" s="353"/>
      <c r="H1" s="354"/>
    </row>
    <row r="2" spans="1:8" ht="22.5" customHeight="1">
      <c r="A2" s="398" t="s">
        <v>93</v>
      </c>
      <c r="B2" s="353"/>
      <c r="C2" s="353"/>
      <c r="D2" s="353"/>
      <c r="E2" s="353"/>
      <c r="F2" s="353"/>
      <c r="G2" s="353"/>
      <c r="H2" s="354"/>
    </row>
    <row r="3" spans="1:8" ht="22.5" customHeight="1">
      <c r="A3" s="398" t="s">
        <v>94</v>
      </c>
      <c r="B3" s="353"/>
      <c r="C3" s="353"/>
      <c r="D3" s="353"/>
      <c r="E3" s="353"/>
      <c r="F3" s="353"/>
      <c r="G3" s="353"/>
      <c r="H3" s="354"/>
    </row>
    <row r="4" spans="1:8" ht="22.5" customHeight="1">
      <c r="A4" s="399" t="s">
        <v>95</v>
      </c>
      <c r="B4" s="354"/>
      <c r="C4" s="400" t="s">
        <v>39</v>
      </c>
      <c r="D4" s="353"/>
      <c r="E4" s="353"/>
      <c r="F4" s="353"/>
      <c r="G4" s="353"/>
      <c r="H4" s="354"/>
    </row>
    <row r="5" spans="1:8" ht="22.5" customHeight="1">
      <c r="A5" s="399">
        <v>0.33333333333333331</v>
      </c>
      <c r="B5" s="354"/>
      <c r="C5" s="400" t="s">
        <v>29</v>
      </c>
      <c r="D5" s="353"/>
      <c r="E5" s="353"/>
      <c r="F5" s="353"/>
      <c r="G5" s="353"/>
      <c r="H5" s="354"/>
    </row>
    <row r="6" spans="1:8" ht="22.5" customHeight="1">
      <c r="A6" s="399">
        <v>0.34375</v>
      </c>
      <c r="B6" s="354"/>
      <c r="C6" s="401" t="s">
        <v>33</v>
      </c>
      <c r="D6" s="353"/>
      <c r="E6" s="353"/>
      <c r="F6" s="353"/>
      <c r="G6" s="353"/>
      <c r="H6" s="354"/>
    </row>
    <row r="7" spans="1:8" ht="22.5" customHeight="1">
      <c r="A7" s="399">
        <v>0.35416666666666669</v>
      </c>
      <c r="B7" s="354"/>
      <c r="C7" s="400" t="s">
        <v>26</v>
      </c>
      <c r="D7" s="353"/>
      <c r="E7" s="353"/>
      <c r="F7" s="353"/>
      <c r="G7" s="353"/>
      <c r="H7" s="354"/>
    </row>
    <row r="8" spans="1:8" ht="22.5" customHeight="1">
      <c r="A8" s="399">
        <v>0.36458333333333331</v>
      </c>
      <c r="B8" s="354"/>
      <c r="C8" s="400" t="s">
        <v>96</v>
      </c>
      <c r="D8" s="353"/>
      <c r="E8" s="353"/>
      <c r="F8" s="353"/>
      <c r="G8" s="353"/>
      <c r="H8" s="354"/>
    </row>
    <row r="9" spans="1:8" ht="22.5" customHeight="1">
      <c r="A9" s="399">
        <v>0.375</v>
      </c>
      <c r="B9" s="354"/>
      <c r="C9" s="400" t="s">
        <v>97</v>
      </c>
      <c r="D9" s="353"/>
      <c r="E9" s="353"/>
      <c r="F9" s="353"/>
      <c r="G9" s="353"/>
      <c r="H9" s="354"/>
    </row>
    <row r="10" spans="1:8" ht="22.5" customHeight="1">
      <c r="A10" s="399">
        <v>0.38541666666666669</v>
      </c>
      <c r="B10" s="354"/>
      <c r="C10" s="400" t="s">
        <v>98</v>
      </c>
      <c r="D10" s="353"/>
      <c r="E10" s="353"/>
      <c r="F10" s="353"/>
      <c r="G10" s="353"/>
      <c r="H10" s="354"/>
    </row>
    <row r="11" spans="1:8" ht="22.5" customHeight="1">
      <c r="A11" s="399">
        <v>0.39583333333333331</v>
      </c>
      <c r="B11" s="354"/>
      <c r="C11" s="400" t="s">
        <v>87</v>
      </c>
      <c r="D11" s="353"/>
      <c r="E11" s="353"/>
      <c r="F11" s="353"/>
      <c r="G11" s="353"/>
      <c r="H11" s="354"/>
    </row>
    <row r="12" spans="1:8" ht="22.5" customHeight="1">
      <c r="A12" s="399">
        <v>0.40625</v>
      </c>
      <c r="B12" s="354"/>
      <c r="C12" s="400" t="s">
        <v>55</v>
      </c>
      <c r="D12" s="353"/>
      <c r="E12" s="353"/>
      <c r="F12" s="353"/>
      <c r="G12" s="353"/>
      <c r="H12" s="354"/>
    </row>
    <row r="13" spans="1:8" ht="22.5" customHeight="1">
      <c r="A13" s="399">
        <v>0.41666666666666669</v>
      </c>
      <c r="B13" s="354"/>
      <c r="C13" s="400" t="s">
        <v>42</v>
      </c>
      <c r="D13" s="353"/>
      <c r="E13" s="353"/>
      <c r="F13" s="353"/>
      <c r="G13" s="353"/>
      <c r="H13" s="354"/>
    </row>
    <row r="14" spans="1:8" ht="22.5" customHeight="1">
      <c r="A14" s="399">
        <v>0.42708333333333331</v>
      </c>
      <c r="B14" s="354"/>
      <c r="C14" s="400" t="s">
        <v>43</v>
      </c>
      <c r="D14" s="353"/>
      <c r="E14" s="353"/>
      <c r="F14" s="353"/>
      <c r="G14" s="353"/>
      <c r="H14" s="354"/>
    </row>
    <row r="15" spans="1:8" ht="22.5" customHeight="1">
      <c r="A15" s="399">
        <v>0.4375</v>
      </c>
      <c r="B15" s="354"/>
      <c r="C15" s="400" t="s">
        <v>99</v>
      </c>
      <c r="D15" s="353"/>
      <c r="E15" s="353"/>
      <c r="F15" s="353"/>
      <c r="G15" s="353"/>
      <c r="H15" s="354"/>
    </row>
    <row r="16" spans="1:8" ht="22.5" customHeight="1">
      <c r="A16" s="399">
        <v>0.44791666666666669</v>
      </c>
      <c r="B16" s="354"/>
      <c r="C16" s="400" t="s">
        <v>32</v>
      </c>
      <c r="D16" s="353"/>
      <c r="E16" s="353"/>
      <c r="F16" s="353"/>
      <c r="G16" s="353"/>
      <c r="H16" s="354"/>
    </row>
    <row r="17" spans="1:8" ht="22.5" customHeight="1">
      <c r="A17" s="399" t="s">
        <v>100</v>
      </c>
      <c r="B17" s="354"/>
      <c r="C17" s="400" t="s">
        <v>28</v>
      </c>
      <c r="D17" s="353"/>
      <c r="E17" s="353"/>
      <c r="F17" s="353"/>
      <c r="G17" s="353"/>
      <c r="H17" s="354"/>
    </row>
    <row r="18" spans="1:8" ht="22.5" customHeight="1">
      <c r="A18" s="402" t="s">
        <v>101</v>
      </c>
      <c r="B18" s="353"/>
      <c r="C18" s="353"/>
      <c r="D18" s="353"/>
      <c r="E18" s="353"/>
      <c r="F18" s="353"/>
      <c r="G18" s="353"/>
      <c r="H18" s="354"/>
    </row>
    <row r="19" spans="1:8" ht="22.5" customHeight="1">
      <c r="A19" s="105" t="s">
        <v>102</v>
      </c>
      <c r="B19" s="105" t="s">
        <v>103</v>
      </c>
      <c r="C19" s="105" t="s">
        <v>21</v>
      </c>
      <c r="D19" s="105" t="s">
        <v>104</v>
      </c>
      <c r="E19" s="105" t="s">
        <v>24</v>
      </c>
      <c r="F19" s="402" t="s">
        <v>105</v>
      </c>
      <c r="G19" s="354"/>
      <c r="H19" s="105" t="s">
        <v>24</v>
      </c>
    </row>
    <row r="20" spans="1:8" ht="22.5" customHeight="1">
      <c r="A20" s="106">
        <v>0.33333333333333331</v>
      </c>
      <c r="B20" s="106">
        <v>0.36458333333333331</v>
      </c>
      <c r="C20" s="107">
        <v>1</v>
      </c>
      <c r="D20" s="108" t="s">
        <v>106</v>
      </c>
      <c r="E20" s="109" t="s">
        <v>72</v>
      </c>
      <c r="F20" s="110">
        <v>1</v>
      </c>
      <c r="G20" s="110">
        <v>0</v>
      </c>
      <c r="H20" s="111" t="s">
        <v>52</v>
      </c>
    </row>
    <row r="21" spans="1:8" ht="22.5" customHeight="1">
      <c r="A21" s="106">
        <v>0.36458333333333331</v>
      </c>
      <c r="B21" s="106">
        <v>0.39583333333333331</v>
      </c>
      <c r="C21" s="107">
        <v>2</v>
      </c>
      <c r="D21" s="112" t="s">
        <v>107</v>
      </c>
      <c r="E21" s="113" t="s">
        <v>43</v>
      </c>
      <c r="F21" s="110">
        <v>3</v>
      </c>
      <c r="G21" s="110">
        <v>0</v>
      </c>
      <c r="H21" s="114" t="s">
        <v>74</v>
      </c>
    </row>
    <row r="22" spans="1:8" ht="22.5" customHeight="1">
      <c r="A22" s="106">
        <v>0.39583333333333331</v>
      </c>
      <c r="B22" s="106">
        <v>0.42708333333333331</v>
      </c>
      <c r="C22" s="107">
        <v>3</v>
      </c>
      <c r="D22" s="112" t="s">
        <v>107</v>
      </c>
      <c r="E22" s="113" t="s">
        <v>55</v>
      </c>
      <c r="F22" s="110">
        <v>3</v>
      </c>
      <c r="G22" s="110">
        <v>4</v>
      </c>
      <c r="H22" s="114" t="s">
        <v>32</v>
      </c>
    </row>
    <row r="23" spans="1:8" ht="22.5" customHeight="1">
      <c r="A23" s="115">
        <v>0.42708333333333331</v>
      </c>
      <c r="B23" s="115">
        <v>0.46875</v>
      </c>
      <c r="C23" s="107">
        <v>4</v>
      </c>
      <c r="D23" s="116" t="s">
        <v>108</v>
      </c>
      <c r="E23" s="117" t="s">
        <v>53</v>
      </c>
      <c r="F23" s="110" t="s">
        <v>109</v>
      </c>
      <c r="G23" s="110">
        <v>5</v>
      </c>
      <c r="H23" s="118" t="s">
        <v>39</v>
      </c>
    </row>
    <row r="24" spans="1:8" ht="22.5" customHeight="1">
      <c r="A24" s="106">
        <v>0.46875</v>
      </c>
      <c r="B24" s="106">
        <v>0.51041666666666663</v>
      </c>
      <c r="C24" s="107">
        <v>5</v>
      </c>
      <c r="D24" s="116" t="s">
        <v>108</v>
      </c>
      <c r="E24" s="117" t="s">
        <v>43</v>
      </c>
      <c r="F24" s="110">
        <v>6</v>
      </c>
      <c r="G24" s="110">
        <v>2</v>
      </c>
      <c r="H24" s="118" t="s">
        <v>42</v>
      </c>
    </row>
    <row r="25" spans="1:8" ht="22.5" customHeight="1">
      <c r="A25" s="106">
        <v>0.51041666666666663</v>
      </c>
      <c r="B25" s="106">
        <v>0.55208333333333337</v>
      </c>
      <c r="C25" s="107">
        <v>6</v>
      </c>
      <c r="D25" s="119" t="s">
        <v>110</v>
      </c>
      <c r="E25" s="120" t="s">
        <v>32</v>
      </c>
      <c r="F25" s="110">
        <v>12</v>
      </c>
      <c r="G25" s="110">
        <v>0</v>
      </c>
      <c r="H25" s="121" t="s">
        <v>56</v>
      </c>
    </row>
    <row r="26" spans="1:8" ht="22.5" customHeight="1">
      <c r="A26" s="106">
        <v>0.55208333333333337</v>
      </c>
      <c r="B26" s="106">
        <v>0.59375</v>
      </c>
      <c r="C26" s="107">
        <v>7</v>
      </c>
      <c r="D26" s="119" t="s">
        <v>110</v>
      </c>
      <c r="E26" s="120" t="s">
        <v>55</v>
      </c>
      <c r="F26" s="110">
        <v>2</v>
      </c>
      <c r="G26" s="110">
        <v>1</v>
      </c>
      <c r="H26" s="121" t="s">
        <v>29</v>
      </c>
    </row>
    <row r="27" spans="1:8" ht="22.5" customHeight="1">
      <c r="A27" s="106">
        <v>0.59375</v>
      </c>
      <c r="B27" s="106">
        <v>0.63541666666666663</v>
      </c>
      <c r="C27" s="107">
        <v>8</v>
      </c>
      <c r="D27" s="122" t="s">
        <v>111</v>
      </c>
      <c r="E27" s="123" t="s">
        <v>42</v>
      </c>
      <c r="F27" s="110">
        <v>1</v>
      </c>
      <c r="G27" s="110">
        <v>3</v>
      </c>
      <c r="H27" s="124" t="s">
        <v>87</v>
      </c>
    </row>
    <row r="28" spans="1:8" ht="22.5" customHeight="1">
      <c r="A28" s="106">
        <v>0.63541666666666663</v>
      </c>
      <c r="B28" s="106">
        <v>0.66666666666666663</v>
      </c>
      <c r="C28" s="107">
        <v>9</v>
      </c>
      <c r="D28" s="108" t="s">
        <v>112</v>
      </c>
      <c r="E28" s="109" t="s">
        <v>30</v>
      </c>
      <c r="F28" s="110" t="s">
        <v>113</v>
      </c>
      <c r="G28" s="110" t="s">
        <v>114</v>
      </c>
      <c r="H28" s="111" t="s">
        <v>52</v>
      </c>
    </row>
    <row r="29" spans="1:8" ht="22.5" customHeight="1">
      <c r="A29" s="106">
        <v>0.66666666666666663</v>
      </c>
      <c r="B29" s="106" t="s">
        <v>115</v>
      </c>
      <c r="C29" s="107">
        <v>10</v>
      </c>
      <c r="D29" s="125" t="s">
        <v>116</v>
      </c>
      <c r="E29" s="120" t="s">
        <v>52</v>
      </c>
      <c r="F29" s="110">
        <v>2</v>
      </c>
      <c r="G29" s="110">
        <v>1</v>
      </c>
      <c r="H29" s="121" t="s">
        <v>56</v>
      </c>
    </row>
    <row r="30" spans="1:8" ht="22.5" customHeight="1">
      <c r="A30" s="106" t="s">
        <v>115</v>
      </c>
      <c r="B30" s="106" t="s">
        <v>117</v>
      </c>
      <c r="C30" s="107">
        <v>11</v>
      </c>
      <c r="D30" s="126" t="s">
        <v>118</v>
      </c>
      <c r="E30" s="117" t="s">
        <v>53</v>
      </c>
      <c r="F30" s="110">
        <v>2</v>
      </c>
      <c r="G30" s="110">
        <v>7</v>
      </c>
      <c r="H30" s="118" t="s">
        <v>43</v>
      </c>
    </row>
    <row r="31" spans="1:8" ht="22.5" customHeight="1">
      <c r="A31" s="106" t="s">
        <v>117</v>
      </c>
      <c r="B31" s="106">
        <v>0.78125</v>
      </c>
      <c r="C31" s="107">
        <v>12</v>
      </c>
      <c r="D31" s="108" t="s">
        <v>112</v>
      </c>
      <c r="E31" s="109" t="s">
        <v>119</v>
      </c>
      <c r="F31" s="110">
        <v>17</v>
      </c>
      <c r="G31" s="110">
        <v>0</v>
      </c>
      <c r="H31" s="111" t="s">
        <v>28</v>
      </c>
    </row>
    <row r="32" spans="1:8" ht="22.5" customHeight="1">
      <c r="A32" s="106">
        <v>0.78125</v>
      </c>
      <c r="B32" s="106" t="s">
        <v>120</v>
      </c>
      <c r="C32" s="107"/>
      <c r="D32" s="407" t="s">
        <v>121</v>
      </c>
      <c r="E32" s="353"/>
      <c r="F32" s="353"/>
      <c r="G32" s="353"/>
      <c r="H32" s="354"/>
    </row>
    <row r="33" spans="1:8" ht="22.5" customHeight="1">
      <c r="A33" s="106" t="s">
        <v>120</v>
      </c>
      <c r="B33" s="106">
        <v>0.89583333333333337</v>
      </c>
      <c r="C33" s="107">
        <v>13</v>
      </c>
      <c r="D33" s="126" t="s">
        <v>118</v>
      </c>
      <c r="E33" s="117" t="s">
        <v>122</v>
      </c>
      <c r="F33" s="110" t="s">
        <v>123</v>
      </c>
      <c r="G33" s="110" t="s">
        <v>124</v>
      </c>
      <c r="H33" s="118" t="s">
        <v>39</v>
      </c>
    </row>
    <row r="34" spans="1:8" ht="22.5" customHeight="1">
      <c r="A34" s="402" t="s">
        <v>125</v>
      </c>
      <c r="B34" s="353"/>
      <c r="C34" s="353"/>
      <c r="D34" s="353"/>
      <c r="E34" s="353"/>
      <c r="F34" s="353"/>
      <c r="G34" s="353"/>
      <c r="H34" s="354"/>
    </row>
    <row r="35" spans="1:8" ht="22.5" customHeight="1">
      <c r="A35" s="105" t="s">
        <v>102</v>
      </c>
      <c r="B35" s="105" t="s">
        <v>103</v>
      </c>
      <c r="C35" s="105" t="s">
        <v>21</v>
      </c>
      <c r="D35" s="105" t="s">
        <v>104</v>
      </c>
      <c r="E35" s="105" t="s">
        <v>24</v>
      </c>
      <c r="F35" s="402" t="s">
        <v>105</v>
      </c>
      <c r="G35" s="354"/>
      <c r="H35" s="105" t="s">
        <v>24</v>
      </c>
    </row>
    <row r="36" spans="1:8" ht="22.5" customHeight="1">
      <c r="A36" s="106">
        <v>0.29166666666666669</v>
      </c>
      <c r="B36" s="106">
        <v>0.33333333333333331</v>
      </c>
      <c r="C36" s="107">
        <v>14</v>
      </c>
      <c r="D36" s="127" t="s">
        <v>126</v>
      </c>
      <c r="E36" s="128" t="s">
        <v>29</v>
      </c>
      <c r="F36" s="110" t="s">
        <v>127</v>
      </c>
      <c r="G36" s="110" t="s">
        <v>128</v>
      </c>
      <c r="H36" s="129" t="s">
        <v>87</v>
      </c>
    </row>
    <row r="37" spans="1:8" ht="22.5" customHeight="1">
      <c r="A37" s="106">
        <v>0.33333333333333331</v>
      </c>
      <c r="B37" s="106">
        <v>0.375</v>
      </c>
      <c r="C37" s="107">
        <v>15</v>
      </c>
      <c r="D37" s="119" t="s">
        <v>129</v>
      </c>
      <c r="E37" s="120" t="s">
        <v>29</v>
      </c>
      <c r="F37" s="110" t="s">
        <v>127</v>
      </c>
      <c r="G37" s="110" t="s">
        <v>130</v>
      </c>
      <c r="H37" s="121" t="s">
        <v>56</v>
      </c>
    </row>
    <row r="38" spans="1:8" ht="22.5" customHeight="1">
      <c r="A38" s="106">
        <v>0.375</v>
      </c>
      <c r="B38" s="106">
        <v>0.41666666666666669</v>
      </c>
      <c r="C38" s="107">
        <v>16</v>
      </c>
      <c r="D38" s="125" t="s">
        <v>116</v>
      </c>
      <c r="E38" s="120" t="s">
        <v>32</v>
      </c>
      <c r="F38" s="110">
        <v>6</v>
      </c>
      <c r="G38" s="110">
        <v>4</v>
      </c>
      <c r="H38" s="121" t="s">
        <v>55</v>
      </c>
    </row>
    <row r="39" spans="1:8" ht="22.5" customHeight="1">
      <c r="A39" s="106">
        <v>0.41666666666666669</v>
      </c>
      <c r="B39" s="106">
        <v>0.45833333333333331</v>
      </c>
      <c r="C39" s="107">
        <v>17</v>
      </c>
      <c r="D39" s="126" t="s">
        <v>131</v>
      </c>
      <c r="E39" s="117" t="s">
        <v>122</v>
      </c>
      <c r="F39" s="110">
        <v>1</v>
      </c>
      <c r="G39" s="110">
        <v>3</v>
      </c>
      <c r="H39" s="118" t="s">
        <v>42</v>
      </c>
    </row>
    <row r="40" spans="1:8" ht="22.5" customHeight="1">
      <c r="A40" s="106">
        <v>0.45833333333333331</v>
      </c>
      <c r="B40" s="106">
        <v>0.5</v>
      </c>
      <c r="C40" s="107">
        <v>18</v>
      </c>
      <c r="D40" s="126" t="s">
        <v>131</v>
      </c>
      <c r="E40" s="117" t="s">
        <v>39</v>
      </c>
      <c r="F40" s="110">
        <v>0</v>
      </c>
      <c r="G40" s="110">
        <v>2</v>
      </c>
      <c r="H40" s="118" t="s">
        <v>43</v>
      </c>
    </row>
    <row r="41" spans="1:8" ht="22.5" customHeight="1">
      <c r="A41" s="106">
        <v>0.5</v>
      </c>
      <c r="B41" s="106">
        <v>0.53125</v>
      </c>
      <c r="C41" s="107">
        <v>19</v>
      </c>
      <c r="D41" s="108" t="s">
        <v>132</v>
      </c>
      <c r="E41" s="109" t="s">
        <v>72</v>
      </c>
      <c r="F41" s="110">
        <v>1</v>
      </c>
      <c r="G41" s="110">
        <v>0</v>
      </c>
      <c r="H41" s="111" t="s">
        <v>42</v>
      </c>
    </row>
    <row r="42" spans="1:8" ht="22.5" customHeight="1">
      <c r="A42" s="106">
        <v>0.53125</v>
      </c>
      <c r="B42" s="106">
        <v>0.5625</v>
      </c>
      <c r="C42" s="107">
        <v>20</v>
      </c>
      <c r="D42" s="108" t="s">
        <v>132</v>
      </c>
      <c r="E42" s="109" t="s">
        <v>28</v>
      </c>
      <c r="F42" s="110">
        <v>1</v>
      </c>
      <c r="G42" s="110">
        <v>7</v>
      </c>
      <c r="H42" s="111" t="s">
        <v>52</v>
      </c>
    </row>
    <row r="43" spans="1:8" ht="22.5" customHeight="1">
      <c r="A43" s="106">
        <v>0.5625</v>
      </c>
      <c r="B43" s="106">
        <v>0.59375</v>
      </c>
      <c r="C43" s="107">
        <v>21</v>
      </c>
      <c r="D43" s="130" t="s">
        <v>133</v>
      </c>
      <c r="E43" s="113" t="s">
        <v>74</v>
      </c>
      <c r="F43" s="110">
        <v>0</v>
      </c>
      <c r="G43" s="110">
        <v>4</v>
      </c>
      <c r="H43" s="114" t="s">
        <v>55</v>
      </c>
    </row>
    <row r="44" spans="1:8" ht="22.5" customHeight="1">
      <c r="A44" s="106">
        <v>0.59375</v>
      </c>
      <c r="B44" s="106" t="s">
        <v>134</v>
      </c>
      <c r="C44" s="107">
        <v>22</v>
      </c>
      <c r="D44" s="130" t="s">
        <v>133</v>
      </c>
      <c r="E44" s="113" t="s">
        <v>43</v>
      </c>
      <c r="F44" s="110">
        <v>3</v>
      </c>
      <c r="G44" s="110">
        <v>6</v>
      </c>
      <c r="H44" s="114" t="s">
        <v>32</v>
      </c>
    </row>
    <row r="45" spans="1:8" ht="22.5" customHeight="1">
      <c r="A45" s="106" t="s">
        <v>134</v>
      </c>
      <c r="B45" s="106" t="s">
        <v>135</v>
      </c>
      <c r="C45" s="107">
        <v>23</v>
      </c>
      <c r="D45" s="122" t="s">
        <v>136</v>
      </c>
      <c r="E45" s="128" t="s">
        <v>42</v>
      </c>
      <c r="F45" s="110">
        <v>0</v>
      </c>
      <c r="G45" s="110">
        <v>1</v>
      </c>
      <c r="H45" s="131" t="s">
        <v>29</v>
      </c>
    </row>
    <row r="46" spans="1:8" ht="22.5" customHeight="1">
      <c r="A46" s="106" t="s">
        <v>135</v>
      </c>
      <c r="B46" s="106">
        <v>0.69791666666666663</v>
      </c>
      <c r="C46" s="107">
        <v>24</v>
      </c>
      <c r="D46" s="108" t="s">
        <v>137</v>
      </c>
      <c r="E46" s="109" t="s">
        <v>30</v>
      </c>
      <c r="F46" s="110">
        <v>5</v>
      </c>
      <c r="G46" s="110">
        <v>0</v>
      </c>
      <c r="H46" s="111" t="s">
        <v>28</v>
      </c>
    </row>
    <row r="47" spans="1:8" ht="22.5" customHeight="1">
      <c r="A47" s="106">
        <v>0.69791666666666663</v>
      </c>
      <c r="B47" s="106">
        <v>0.72916666666666663</v>
      </c>
      <c r="C47" s="107">
        <v>25</v>
      </c>
      <c r="D47" s="108" t="s">
        <v>137</v>
      </c>
      <c r="E47" s="64" t="s">
        <v>52</v>
      </c>
      <c r="F47" s="110" t="s">
        <v>130</v>
      </c>
      <c r="G47" s="110" t="s">
        <v>128</v>
      </c>
      <c r="H47" s="65" t="s">
        <v>42</v>
      </c>
    </row>
    <row r="48" spans="1:8" ht="22.5" customHeight="1">
      <c r="A48" s="106">
        <v>0.72916666666666663</v>
      </c>
      <c r="B48" s="106" t="s">
        <v>138</v>
      </c>
      <c r="C48" s="107">
        <v>26</v>
      </c>
      <c r="D48" s="125" t="s">
        <v>139</v>
      </c>
      <c r="E48" s="120" t="s">
        <v>52</v>
      </c>
      <c r="F48" s="110">
        <v>4</v>
      </c>
      <c r="G48" s="110">
        <v>1</v>
      </c>
      <c r="H48" s="121" t="s">
        <v>29</v>
      </c>
    </row>
    <row r="49" spans="1:8" ht="22.5" customHeight="1">
      <c r="A49" s="106" t="s">
        <v>138</v>
      </c>
      <c r="B49" s="106" t="s">
        <v>140</v>
      </c>
      <c r="C49" s="107">
        <v>27</v>
      </c>
      <c r="D49" s="125" t="s">
        <v>139</v>
      </c>
      <c r="E49" s="120" t="s">
        <v>56</v>
      </c>
      <c r="F49" s="110">
        <v>1</v>
      </c>
      <c r="G49" s="110">
        <v>8</v>
      </c>
      <c r="H49" s="121" t="s">
        <v>55</v>
      </c>
    </row>
    <row r="50" spans="1:8" ht="22.5" customHeight="1">
      <c r="A50" s="106" t="s">
        <v>140</v>
      </c>
      <c r="B50" s="106" t="s">
        <v>120</v>
      </c>
      <c r="C50" s="107">
        <v>28</v>
      </c>
      <c r="D50" s="116" t="s">
        <v>141</v>
      </c>
      <c r="E50" s="117" t="s">
        <v>42</v>
      </c>
      <c r="F50" s="110">
        <v>0</v>
      </c>
      <c r="G50" s="110">
        <v>3</v>
      </c>
      <c r="H50" s="118" t="s">
        <v>53</v>
      </c>
    </row>
    <row r="51" spans="1:8" ht="22.5" customHeight="1">
      <c r="A51" s="106" t="s">
        <v>120</v>
      </c>
      <c r="B51" s="106" t="s">
        <v>142</v>
      </c>
      <c r="C51" s="107">
        <v>29</v>
      </c>
      <c r="D51" s="122" t="s">
        <v>143</v>
      </c>
      <c r="E51" s="132" t="s">
        <v>87</v>
      </c>
      <c r="F51" s="110">
        <v>2</v>
      </c>
      <c r="G51" s="110">
        <v>1</v>
      </c>
      <c r="H51" s="131" t="s">
        <v>42</v>
      </c>
    </row>
    <row r="52" spans="1:8" ht="22.5" customHeight="1">
      <c r="A52" s="402" t="s">
        <v>144</v>
      </c>
      <c r="B52" s="353"/>
      <c r="C52" s="353"/>
      <c r="D52" s="353"/>
      <c r="E52" s="353"/>
      <c r="F52" s="353"/>
      <c r="G52" s="353"/>
      <c r="H52" s="354"/>
    </row>
    <row r="53" spans="1:8" ht="22.5" customHeight="1">
      <c r="A53" s="105" t="s">
        <v>102</v>
      </c>
      <c r="B53" s="105" t="s">
        <v>103</v>
      </c>
      <c r="C53" s="105" t="s">
        <v>21</v>
      </c>
      <c r="D53" s="105" t="s">
        <v>104</v>
      </c>
      <c r="E53" s="105" t="s">
        <v>24</v>
      </c>
      <c r="F53" s="402" t="s">
        <v>105</v>
      </c>
      <c r="G53" s="354"/>
      <c r="H53" s="105" t="s">
        <v>24</v>
      </c>
    </row>
    <row r="54" spans="1:8" ht="22.5" customHeight="1">
      <c r="A54" s="133">
        <v>0.33333333333333331</v>
      </c>
      <c r="B54" s="133">
        <v>0.375</v>
      </c>
      <c r="C54" s="107">
        <v>30</v>
      </c>
      <c r="D54" s="119" t="s">
        <v>145</v>
      </c>
      <c r="E54" s="120" t="s">
        <v>52</v>
      </c>
      <c r="F54" s="110">
        <v>0</v>
      </c>
      <c r="G54" s="110">
        <v>3</v>
      </c>
      <c r="H54" s="121" t="s">
        <v>55</v>
      </c>
    </row>
    <row r="55" spans="1:8" ht="22.5" customHeight="1">
      <c r="A55" s="133">
        <v>0.375</v>
      </c>
      <c r="B55" s="133">
        <v>0.40625</v>
      </c>
      <c r="C55" s="107">
        <v>31</v>
      </c>
      <c r="D55" s="108" t="s">
        <v>106</v>
      </c>
      <c r="E55" s="109" t="s">
        <v>42</v>
      </c>
      <c r="F55" s="110">
        <v>2</v>
      </c>
      <c r="G55" s="110">
        <v>3</v>
      </c>
      <c r="H55" s="111" t="s">
        <v>30</v>
      </c>
    </row>
    <row r="56" spans="1:8" ht="22.5" customHeight="1">
      <c r="A56" s="133">
        <v>0.40625</v>
      </c>
      <c r="B56" s="133">
        <v>0.4375</v>
      </c>
      <c r="C56" s="107">
        <v>32</v>
      </c>
      <c r="D56" s="130" t="s">
        <v>146</v>
      </c>
      <c r="E56" s="113" t="s">
        <v>43</v>
      </c>
      <c r="F56" s="110">
        <v>1</v>
      </c>
      <c r="G56" s="110">
        <v>3</v>
      </c>
      <c r="H56" s="114" t="s">
        <v>55</v>
      </c>
    </row>
    <row r="57" spans="1:8" ht="22.5" customHeight="1">
      <c r="A57" s="133">
        <v>0.4375</v>
      </c>
      <c r="B57" s="133">
        <v>0.46875</v>
      </c>
      <c r="C57" s="107">
        <v>33</v>
      </c>
      <c r="D57" s="130" t="s">
        <v>146</v>
      </c>
      <c r="E57" s="113" t="s">
        <v>32</v>
      </c>
      <c r="F57" s="110">
        <v>8</v>
      </c>
      <c r="G57" s="110">
        <v>0</v>
      </c>
      <c r="H57" s="114" t="s">
        <v>74</v>
      </c>
    </row>
    <row r="58" spans="1:8" ht="22.5" customHeight="1">
      <c r="A58" s="133">
        <v>0.46875</v>
      </c>
      <c r="B58" s="133">
        <v>0.51041666666666663</v>
      </c>
      <c r="C58" s="107">
        <v>34</v>
      </c>
      <c r="D58" s="116" t="s">
        <v>141</v>
      </c>
      <c r="E58" s="117" t="s">
        <v>122</v>
      </c>
      <c r="F58" s="110">
        <v>1</v>
      </c>
      <c r="G58" s="110">
        <v>5</v>
      </c>
      <c r="H58" s="118" t="s">
        <v>43</v>
      </c>
    </row>
    <row r="59" spans="1:8" ht="22.5" customHeight="1">
      <c r="A59" s="133">
        <v>0.51041666666666663</v>
      </c>
      <c r="B59" s="133">
        <v>0.55208333333333337</v>
      </c>
      <c r="C59" s="107">
        <v>35</v>
      </c>
      <c r="D59" s="116" t="s">
        <v>147</v>
      </c>
      <c r="E59" s="117" t="s">
        <v>42</v>
      </c>
      <c r="F59" s="110">
        <v>6</v>
      </c>
      <c r="G59" s="110">
        <v>8</v>
      </c>
      <c r="H59" s="118" t="s">
        <v>148</v>
      </c>
    </row>
    <row r="60" spans="1:8" ht="22.5" customHeight="1">
      <c r="A60" s="133">
        <v>0.55208333333333337</v>
      </c>
      <c r="B60" s="133">
        <v>0.59375</v>
      </c>
      <c r="C60" s="107">
        <v>36</v>
      </c>
      <c r="D60" s="119" t="s">
        <v>145</v>
      </c>
      <c r="E60" s="120" t="s">
        <v>29</v>
      </c>
      <c r="F60" s="110">
        <v>2</v>
      </c>
      <c r="G60" s="110">
        <v>6</v>
      </c>
      <c r="H60" s="121" t="s">
        <v>32</v>
      </c>
    </row>
    <row r="61" spans="1:8" ht="22.5" customHeight="1">
      <c r="A61" s="133">
        <v>0.59375</v>
      </c>
      <c r="B61" s="133">
        <v>0.63541666666666663</v>
      </c>
      <c r="C61" s="107">
        <v>37</v>
      </c>
      <c r="D61" s="127" t="s">
        <v>149</v>
      </c>
      <c r="E61" s="132" t="s">
        <v>87</v>
      </c>
      <c r="F61" s="110">
        <v>0</v>
      </c>
      <c r="G61" s="110">
        <v>2</v>
      </c>
      <c r="H61" s="131" t="s">
        <v>29</v>
      </c>
    </row>
    <row r="62" spans="1:8" ht="22.5" customHeight="1">
      <c r="A62" s="133">
        <v>0.63541666666666663</v>
      </c>
      <c r="B62" s="133">
        <v>0.66666666666666663</v>
      </c>
      <c r="C62" s="107">
        <v>38</v>
      </c>
      <c r="D62" s="108" t="s">
        <v>150</v>
      </c>
      <c r="E62" s="109" t="s">
        <v>72</v>
      </c>
      <c r="F62" s="110">
        <v>7</v>
      </c>
      <c r="G62" s="110">
        <v>3</v>
      </c>
      <c r="H62" s="111" t="s">
        <v>30</v>
      </c>
    </row>
    <row r="63" spans="1:8" ht="22.5" customHeight="1">
      <c r="A63" s="133">
        <v>0.66666666666666663</v>
      </c>
      <c r="B63" s="133">
        <v>0.69791666666666663</v>
      </c>
      <c r="C63" s="107">
        <v>39</v>
      </c>
      <c r="D63" s="108" t="s">
        <v>150</v>
      </c>
      <c r="E63" s="109" t="s">
        <v>42</v>
      </c>
      <c r="F63" s="110">
        <v>4</v>
      </c>
      <c r="G63" s="110">
        <v>1</v>
      </c>
      <c r="H63" s="111" t="s">
        <v>28</v>
      </c>
    </row>
    <row r="64" spans="1:8" ht="22.5" customHeight="1">
      <c r="A64" s="133">
        <v>0.69791666666666663</v>
      </c>
      <c r="B64" s="133">
        <v>0.73958333333333337</v>
      </c>
      <c r="C64" s="107">
        <v>40</v>
      </c>
      <c r="D64" s="119" t="s">
        <v>129</v>
      </c>
      <c r="E64" s="120" t="s">
        <v>52</v>
      </c>
      <c r="F64" s="110">
        <v>1</v>
      </c>
      <c r="G64" s="110">
        <v>4</v>
      </c>
      <c r="H64" s="121" t="s">
        <v>32</v>
      </c>
    </row>
    <row r="65" spans="1:8" ht="22.5" customHeight="1">
      <c r="A65" s="133">
        <v>0.73958333333333337</v>
      </c>
      <c r="B65" s="133">
        <v>0.78125</v>
      </c>
      <c r="C65" s="107">
        <v>41</v>
      </c>
      <c r="D65" s="116" t="s">
        <v>147</v>
      </c>
      <c r="E65" s="117" t="s">
        <v>122</v>
      </c>
      <c r="F65" s="110">
        <v>3</v>
      </c>
      <c r="G65" s="110">
        <v>2</v>
      </c>
      <c r="H65" s="118" t="s">
        <v>53</v>
      </c>
    </row>
    <row r="66" spans="1:8" ht="22.5" customHeight="1">
      <c r="A66" s="133">
        <v>0.78125</v>
      </c>
      <c r="B66" s="133">
        <v>0.8125</v>
      </c>
      <c r="C66" s="107">
        <v>42</v>
      </c>
      <c r="D66" s="134" t="s">
        <v>151</v>
      </c>
      <c r="E66" s="135" t="s">
        <v>52</v>
      </c>
      <c r="F66" s="110">
        <v>2</v>
      </c>
      <c r="G66" s="110">
        <v>4</v>
      </c>
      <c r="H66" s="136" t="s">
        <v>43</v>
      </c>
    </row>
    <row r="67" spans="1:8" ht="22.5" customHeight="1">
      <c r="A67" s="133">
        <v>0.8125</v>
      </c>
      <c r="B67" s="133">
        <v>0.84375</v>
      </c>
      <c r="C67" s="107">
        <v>43</v>
      </c>
      <c r="D67" s="137" t="s">
        <v>152</v>
      </c>
      <c r="E67" s="138" t="s">
        <v>42</v>
      </c>
      <c r="F67" s="110">
        <v>7</v>
      </c>
      <c r="G67" s="110">
        <v>0</v>
      </c>
      <c r="H67" s="139" t="s">
        <v>74</v>
      </c>
    </row>
    <row r="68" spans="1:8" ht="22.5" customHeight="1">
      <c r="A68" s="133">
        <v>0.84375</v>
      </c>
      <c r="B68" s="133">
        <v>0.88541666666666663</v>
      </c>
      <c r="C68" s="107">
        <v>44</v>
      </c>
      <c r="D68" s="122" t="s">
        <v>153</v>
      </c>
      <c r="E68" s="128" t="s">
        <v>29</v>
      </c>
      <c r="F68" s="110">
        <v>6</v>
      </c>
      <c r="G68" s="110">
        <v>1</v>
      </c>
      <c r="H68" s="131" t="s">
        <v>42</v>
      </c>
    </row>
    <row r="69" spans="1:8" ht="24.75" customHeight="1">
      <c r="A69" s="402" t="s">
        <v>154</v>
      </c>
      <c r="B69" s="353"/>
      <c r="C69" s="353"/>
      <c r="D69" s="353"/>
      <c r="E69" s="353"/>
      <c r="F69" s="353"/>
      <c r="G69" s="353"/>
      <c r="H69" s="354"/>
    </row>
    <row r="70" spans="1:8" ht="22.5" customHeight="1">
      <c r="A70" s="105" t="s">
        <v>102</v>
      </c>
      <c r="B70" s="105" t="s">
        <v>103</v>
      </c>
      <c r="C70" s="105" t="s">
        <v>21</v>
      </c>
      <c r="D70" s="105" t="s">
        <v>104</v>
      </c>
      <c r="E70" s="105" t="s">
        <v>24</v>
      </c>
      <c r="F70" s="402" t="s">
        <v>105</v>
      </c>
      <c r="G70" s="354"/>
      <c r="H70" s="105" t="s">
        <v>24</v>
      </c>
    </row>
    <row r="71" spans="1:8" ht="15.75">
      <c r="A71" s="106">
        <v>0.33333333333333331</v>
      </c>
      <c r="B71" s="106">
        <v>0.375</v>
      </c>
      <c r="C71" s="107">
        <v>45</v>
      </c>
      <c r="D71" s="140" t="s">
        <v>155</v>
      </c>
      <c r="E71" s="141" t="s">
        <v>156</v>
      </c>
      <c r="F71" s="406" t="s">
        <v>157</v>
      </c>
      <c r="G71" s="354"/>
      <c r="H71" s="142" t="s">
        <v>55</v>
      </c>
    </row>
    <row r="72" spans="1:8" ht="15.75">
      <c r="A72" s="106">
        <v>0.375</v>
      </c>
      <c r="B72" s="106">
        <v>0.41666666666666669</v>
      </c>
      <c r="C72" s="107">
        <v>46</v>
      </c>
      <c r="D72" s="140" t="s">
        <v>158</v>
      </c>
      <c r="E72" s="143" t="s">
        <v>39</v>
      </c>
      <c r="F72" s="406" t="s">
        <v>157</v>
      </c>
      <c r="G72" s="354"/>
      <c r="H72" s="142" t="s">
        <v>55</v>
      </c>
    </row>
    <row r="73" spans="1:8" ht="22.5" customHeight="1">
      <c r="A73" s="106">
        <v>0.41666666666666669</v>
      </c>
      <c r="B73" s="133">
        <v>0.45833333333333331</v>
      </c>
      <c r="C73" s="107">
        <v>47</v>
      </c>
      <c r="D73" s="144" t="s">
        <v>159</v>
      </c>
      <c r="E73" s="145" t="s">
        <v>72</v>
      </c>
      <c r="F73" s="110">
        <v>2</v>
      </c>
      <c r="G73" s="110">
        <v>1</v>
      </c>
      <c r="H73" s="146" t="s">
        <v>32</v>
      </c>
    </row>
    <row r="74" spans="1:8" ht="22.5" customHeight="1">
      <c r="A74" s="133">
        <v>0.45833333333333331</v>
      </c>
      <c r="B74" s="106">
        <v>0.5</v>
      </c>
      <c r="C74" s="107">
        <v>48</v>
      </c>
      <c r="D74" s="144" t="s">
        <v>160</v>
      </c>
      <c r="E74" s="145" t="s">
        <v>29</v>
      </c>
      <c r="F74" s="110">
        <v>2</v>
      </c>
      <c r="G74" s="110">
        <v>1</v>
      </c>
      <c r="H74" s="146" t="s">
        <v>161</v>
      </c>
    </row>
    <row r="75" spans="1:8" ht="22.5" customHeight="1">
      <c r="A75" s="106">
        <v>0.5</v>
      </c>
      <c r="B75" s="133">
        <v>0.54166666666666663</v>
      </c>
      <c r="C75" s="107">
        <v>49</v>
      </c>
      <c r="D75" s="144" t="s">
        <v>162</v>
      </c>
      <c r="E75" s="145" t="s">
        <v>43</v>
      </c>
      <c r="F75" s="110">
        <v>4</v>
      </c>
      <c r="G75" s="110">
        <v>2</v>
      </c>
      <c r="H75" s="146" t="s">
        <v>32</v>
      </c>
    </row>
    <row r="76" spans="1:8" ht="22.5" customHeight="1">
      <c r="A76" s="403" t="s">
        <v>163</v>
      </c>
      <c r="B76" s="404"/>
      <c r="C76" s="404"/>
      <c r="D76" s="404"/>
      <c r="E76" s="404"/>
      <c r="F76" s="404"/>
      <c r="G76" s="404"/>
      <c r="H76" s="405"/>
    </row>
    <row r="77" spans="1:8" ht="104.25" customHeight="1">
      <c r="A77" s="397"/>
      <c r="B77" s="353"/>
      <c r="C77" s="353"/>
      <c r="D77" s="353"/>
      <c r="E77" s="353"/>
      <c r="F77" s="353"/>
      <c r="G77" s="353"/>
      <c r="H77" s="354"/>
    </row>
  </sheetData>
  <sheetProtection algorithmName="SHA-512" hashValue="gyTiWuZ6+u6CBk9C2SCJxy4DGTr6RDcOCgZQknbO217NqsHmPUYJ7IwqejJO8nbChoYg55hakQpMG8lllFGNnQ==" saltValue="ctEL8zmGjKsnfijWZ+awAg==" spinCount="100000" sheet="1" objects="1" scenarios="1"/>
  <mergeCells count="44">
    <mergeCell ref="A69:H69"/>
    <mergeCell ref="D32:H32"/>
    <mergeCell ref="A34:H34"/>
    <mergeCell ref="F35:G35"/>
    <mergeCell ref="A52:H52"/>
    <mergeCell ref="F53:G53"/>
    <mergeCell ref="F70:G70"/>
    <mergeCell ref="A76:H76"/>
    <mergeCell ref="F71:G71"/>
    <mergeCell ref="F72:G72"/>
    <mergeCell ref="A77:H77"/>
    <mergeCell ref="A18:H18"/>
    <mergeCell ref="F19:G19"/>
    <mergeCell ref="A9:B9"/>
    <mergeCell ref="A10:B10"/>
    <mergeCell ref="A11:B11"/>
    <mergeCell ref="A12:B12"/>
    <mergeCell ref="A13:B13"/>
    <mergeCell ref="A14:B14"/>
    <mergeCell ref="A15:B15"/>
    <mergeCell ref="C10:H10"/>
    <mergeCell ref="C11:H11"/>
    <mergeCell ref="C12:H12"/>
    <mergeCell ref="C13:H13"/>
    <mergeCell ref="C14:H14"/>
    <mergeCell ref="C15:H15"/>
    <mergeCell ref="C16:H16"/>
    <mergeCell ref="A8:B8"/>
    <mergeCell ref="C8:H8"/>
    <mergeCell ref="C9:H9"/>
    <mergeCell ref="A16:B16"/>
    <mergeCell ref="A17:B17"/>
    <mergeCell ref="C17:H17"/>
    <mergeCell ref="A5:B5"/>
    <mergeCell ref="C5:H5"/>
    <mergeCell ref="A6:B6"/>
    <mergeCell ref="C6:H6"/>
    <mergeCell ref="A7:B7"/>
    <mergeCell ref="C7:H7"/>
    <mergeCell ref="A1:H1"/>
    <mergeCell ref="A2:H2"/>
    <mergeCell ref="A3:H3"/>
    <mergeCell ref="A4:B4"/>
    <mergeCell ref="C4:H4"/>
  </mergeCells>
  <pageMargins left="0.7" right="0.7" top="0.75" bottom="0.75" header="0" footer="0"/>
  <pageSetup paperSize="9" scale="41"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N1000"/>
  <sheetViews>
    <sheetView showGridLines="0" workbookViewId="0">
      <selection sqref="A1:H1"/>
    </sheetView>
  </sheetViews>
  <sheetFormatPr baseColWidth="10" defaultColWidth="14.42578125" defaultRowHeight="15" customHeight="1"/>
  <cols>
    <col min="1" max="2" width="11.5703125" customWidth="1"/>
    <col min="3" max="3" width="4.5703125" customWidth="1"/>
    <col min="4" max="4" width="27.85546875" customWidth="1"/>
    <col min="5" max="5" width="35.42578125" customWidth="1"/>
    <col min="6" max="7" width="5.85546875" customWidth="1"/>
    <col min="8" max="8" width="38.5703125" customWidth="1"/>
    <col min="9" max="9" width="2" hidden="1" customWidth="1"/>
    <col min="10" max="11" width="14.42578125" hidden="1" customWidth="1"/>
    <col min="12" max="12" width="0.140625" hidden="1" customWidth="1"/>
    <col min="13" max="14" width="14.42578125" hidden="1" customWidth="1"/>
  </cols>
  <sheetData>
    <row r="1" spans="1:14" ht="94.5" customHeight="1">
      <c r="A1" s="397"/>
      <c r="B1" s="353"/>
      <c r="C1" s="353"/>
      <c r="D1" s="353"/>
      <c r="E1" s="353"/>
      <c r="F1" s="353"/>
      <c r="G1" s="353"/>
      <c r="H1" s="354"/>
      <c r="I1" s="147"/>
      <c r="J1" s="148"/>
      <c r="K1" s="148"/>
      <c r="L1" s="148"/>
      <c r="M1" s="148"/>
      <c r="N1" s="148"/>
    </row>
    <row r="2" spans="1:14" ht="22.5" customHeight="1">
      <c r="A2" s="408" t="s">
        <v>164</v>
      </c>
      <c r="B2" s="353"/>
      <c r="C2" s="353"/>
      <c r="D2" s="353"/>
      <c r="E2" s="353"/>
      <c r="F2" s="353"/>
      <c r="G2" s="353"/>
      <c r="H2" s="354"/>
      <c r="I2" s="147"/>
      <c r="J2" s="147"/>
      <c r="K2" s="147"/>
      <c r="L2" s="147"/>
      <c r="M2" s="147"/>
      <c r="N2" s="147"/>
    </row>
    <row r="3" spans="1:14" ht="22.5" customHeight="1">
      <c r="A3" s="105" t="s">
        <v>102</v>
      </c>
      <c r="B3" s="105" t="s">
        <v>103</v>
      </c>
      <c r="C3" s="105" t="s">
        <v>21</v>
      </c>
      <c r="D3" s="105" t="s">
        <v>104</v>
      </c>
      <c r="E3" s="105" t="s">
        <v>24</v>
      </c>
      <c r="F3" s="402" t="s">
        <v>105</v>
      </c>
      <c r="G3" s="354"/>
      <c r="H3" s="105" t="s">
        <v>24</v>
      </c>
      <c r="I3" s="147"/>
      <c r="J3" s="147"/>
      <c r="K3" s="147"/>
      <c r="L3" s="147"/>
      <c r="M3" s="147"/>
      <c r="N3" s="147"/>
    </row>
    <row r="4" spans="1:14" ht="22.5" customHeight="1">
      <c r="A4" s="106">
        <v>0.36458333333333331</v>
      </c>
      <c r="B4" s="106">
        <v>0.39583333333333331</v>
      </c>
      <c r="C4" s="149">
        <v>1</v>
      </c>
      <c r="D4" s="12" t="s">
        <v>27</v>
      </c>
      <c r="E4" s="120" t="s">
        <v>26</v>
      </c>
      <c r="F4" s="150">
        <v>3</v>
      </c>
      <c r="G4" s="150">
        <v>0</v>
      </c>
      <c r="H4" s="121" t="s">
        <v>33</v>
      </c>
      <c r="I4" s="148"/>
      <c r="J4" s="147"/>
      <c r="K4" s="147"/>
      <c r="L4" s="147"/>
      <c r="M4" s="147"/>
      <c r="N4" s="147"/>
    </row>
    <row r="5" spans="1:14" ht="22.5" customHeight="1">
      <c r="A5" s="106">
        <v>0.39583333333333331</v>
      </c>
      <c r="B5" s="106">
        <v>0.42708333333333331</v>
      </c>
      <c r="C5" s="149">
        <v>2</v>
      </c>
      <c r="D5" s="12" t="s">
        <v>27</v>
      </c>
      <c r="E5" s="120" t="s">
        <v>165</v>
      </c>
      <c r="F5" s="110">
        <v>0</v>
      </c>
      <c r="G5" s="110">
        <v>3</v>
      </c>
      <c r="H5" s="121" t="s">
        <v>166</v>
      </c>
      <c r="I5" s="148"/>
      <c r="J5" s="147"/>
      <c r="K5" s="147"/>
      <c r="L5" s="147"/>
      <c r="M5" s="147"/>
      <c r="N5" s="147"/>
    </row>
    <row r="6" spans="1:14" ht="22.5" customHeight="1">
      <c r="A6" s="106">
        <v>0.42708333333333331</v>
      </c>
      <c r="B6" s="106">
        <v>0.45833333333333331</v>
      </c>
      <c r="C6" s="149">
        <v>3</v>
      </c>
      <c r="D6" s="33" t="s">
        <v>38</v>
      </c>
      <c r="E6" s="117" t="s">
        <v>30</v>
      </c>
      <c r="F6" s="110">
        <v>0</v>
      </c>
      <c r="G6" s="110">
        <v>0</v>
      </c>
      <c r="H6" s="118" t="s">
        <v>43</v>
      </c>
      <c r="I6" s="148"/>
      <c r="J6" s="147"/>
      <c r="K6" s="147"/>
      <c r="L6" s="147"/>
      <c r="M6" s="147"/>
      <c r="N6" s="147"/>
    </row>
    <row r="7" spans="1:14" ht="22.5" customHeight="1">
      <c r="A7" s="115">
        <v>0.45833333333333331</v>
      </c>
      <c r="B7" s="115">
        <v>0.48958333333333331</v>
      </c>
      <c r="C7" s="149">
        <v>4</v>
      </c>
      <c r="D7" s="33" t="s">
        <v>41</v>
      </c>
      <c r="E7" s="117" t="s">
        <v>43</v>
      </c>
      <c r="F7" s="150">
        <v>0</v>
      </c>
      <c r="G7" s="150">
        <v>3</v>
      </c>
      <c r="H7" s="118" t="s">
        <v>40</v>
      </c>
      <c r="I7" s="148"/>
      <c r="J7" s="147"/>
      <c r="K7" s="147"/>
      <c r="L7" s="147"/>
      <c r="M7" s="147"/>
      <c r="N7" s="147"/>
    </row>
    <row r="8" spans="1:14" ht="22.5" customHeight="1">
      <c r="A8" s="106">
        <v>0.48958333333333331</v>
      </c>
      <c r="B8" s="106">
        <v>0.52083333333333337</v>
      </c>
      <c r="C8" s="149">
        <v>5</v>
      </c>
      <c r="D8" s="12" t="s">
        <v>31</v>
      </c>
      <c r="E8" s="120" t="s">
        <v>33</v>
      </c>
      <c r="F8" s="150">
        <v>1</v>
      </c>
      <c r="G8" s="150">
        <v>2</v>
      </c>
      <c r="H8" s="121" t="s">
        <v>166</v>
      </c>
      <c r="I8" s="148"/>
      <c r="J8" s="147"/>
      <c r="K8" s="147"/>
      <c r="L8" s="147"/>
      <c r="M8" s="147"/>
      <c r="N8" s="147"/>
    </row>
    <row r="9" spans="1:14" ht="22.5" customHeight="1">
      <c r="A9" s="106">
        <v>0.54166666666666663</v>
      </c>
      <c r="B9" s="106">
        <v>0.57291666666666663</v>
      </c>
      <c r="C9" s="149">
        <v>6</v>
      </c>
      <c r="D9" s="33" t="s">
        <v>41</v>
      </c>
      <c r="E9" s="117" t="s">
        <v>30</v>
      </c>
      <c r="F9" s="150">
        <v>2</v>
      </c>
      <c r="G9" s="150">
        <v>1</v>
      </c>
      <c r="H9" s="118" t="s">
        <v>42</v>
      </c>
      <c r="I9" s="151"/>
      <c r="J9" s="152"/>
      <c r="K9" s="147"/>
      <c r="L9" s="147"/>
      <c r="M9" s="147"/>
      <c r="N9" s="147"/>
    </row>
    <row r="10" spans="1:14" ht="22.5" customHeight="1">
      <c r="A10" s="106">
        <v>0.57291666666666663</v>
      </c>
      <c r="B10" s="106">
        <v>0.60416666666666663</v>
      </c>
      <c r="C10" s="149">
        <v>7</v>
      </c>
      <c r="D10" s="33" t="s">
        <v>38</v>
      </c>
      <c r="E10" s="117" t="s">
        <v>39</v>
      </c>
      <c r="F10" s="110">
        <v>0</v>
      </c>
      <c r="G10" s="110">
        <v>2</v>
      </c>
      <c r="H10" s="118" t="s">
        <v>40</v>
      </c>
      <c r="I10" s="148"/>
      <c r="J10" s="147"/>
      <c r="K10" s="148"/>
      <c r="L10" s="148"/>
      <c r="M10" s="148"/>
      <c r="N10" s="148"/>
    </row>
    <row r="11" spans="1:14" ht="22.5" customHeight="1">
      <c r="A11" s="106">
        <v>0.60416666666666663</v>
      </c>
      <c r="B11" s="106">
        <v>0.63541666666666663</v>
      </c>
      <c r="C11" s="149">
        <v>8</v>
      </c>
      <c r="D11" s="12" t="s">
        <v>34</v>
      </c>
      <c r="E11" s="120" t="s">
        <v>26</v>
      </c>
      <c r="F11" s="110">
        <v>1</v>
      </c>
      <c r="G11" s="110">
        <v>2</v>
      </c>
      <c r="H11" s="121" t="s">
        <v>166</v>
      </c>
      <c r="I11" s="148"/>
      <c r="J11" s="147"/>
      <c r="K11" s="148"/>
      <c r="L11" s="148"/>
      <c r="M11" s="148"/>
      <c r="N11" s="148"/>
    </row>
    <row r="12" spans="1:14" ht="22.5" customHeight="1">
      <c r="A12" s="106">
        <v>0.63541666666666663</v>
      </c>
      <c r="B12" s="106">
        <v>0.66666666666666663</v>
      </c>
      <c r="C12" s="149">
        <v>9</v>
      </c>
      <c r="D12" s="33" t="s">
        <v>45</v>
      </c>
      <c r="E12" s="117" t="s">
        <v>42</v>
      </c>
      <c r="F12" s="110">
        <v>0</v>
      </c>
      <c r="G12" s="110">
        <v>2</v>
      </c>
      <c r="H12" s="118" t="s">
        <v>43</v>
      </c>
      <c r="I12" s="148"/>
      <c r="J12" s="147"/>
      <c r="K12" s="148"/>
      <c r="L12" s="148"/>
      <c r="M12" s="148"/>
      <c r="N12" s="148"/>
    </row>
    <row r="13" spans="1:14" ht="22.5" customHeight="1">
      <c r="A13" s="106">
        <v>0.66666666666666663</v>
      </c>
      <c r="B13" s="106">
        <v>0.69791666666666663</v>
      </c>
      <c r="C13" s="149">
        <v>10</v>
      </c>
      <c r="D13" s="33" t="s">
        <v>45</v>
      </c>
      <c r="E13" s="117" t="s">
        <v>30</v>
      </c>
      <c r="F13" s="150">
        <v>0</v>
      </c>
      <c r="G13" s="150">
        <v>2</v>
      </c>
      <c r="H13" s="118" t="s">
        <v>39</v>
      </c>
      <c r="I13" s="148"/>
      <c r="J13" s="147"/>
      <c r="K13" s="148"/>
      <c r="L13" s="148"/>
      <c r="M13" s="148"/>
      <c r="N13" s="148"/>
    </row>
    <row r="14" spans="1:14" ht="22.5" customHeight="1">
      <c r="A14" s="106">
        <v>0.77083333333333337</v>
      </c>
      <c r="B14" s="106">
        <v>0.8125</v>
      </c>
      <c r="C14" s="107"/>
      <c r="D14" s="407" t="s">
        <v>167</v>
      </c>
      <c r="E14" s="353"/>
      <c r="F14" s="353"/>
      <c r="G14" s="353"/>
      <c r="H14" s="354"/>
      <c r="I14" s="153"/>
      <c r="J14" s="147"/>
      <c r="K14" s="147"/>
      <c r="L14" s="147"/>
      <c r="M14" s="147"/>
      <c r="N14" s="147"/>
    </row>
    <row r="15" spans="1:14" ht="22.5" customHeight="1">
      <c r="A15" s="408" t="s">
        <v>168</v>
      </c>
      <c r="B15" s="353"/>
      <c r="C15" s="353"/>
      <c r="D15" s="353"/>
      <c r="E15" s="353"/>
      <c r="F15" s="353"/>
      <c r="G15" s="353"/>
      <c r="H15" s="354"/>
      <c r="I15" s="153"/>
      <c r="J15" s="148"/>
      <c r="K15" s="148"/>
      <c r="L15" s="148"/>
      <c r="M15" s="148"/>
      <c r="N15" s="148"/>
    </row>
    <row r="16" spans="1:14" ht="22.5" customHeight="1">
      <c r="A16" s="105" t="s">
        <v>102</v>
      </c>
      <c r="B16" s="105" t="s">
        <v>103</v>
      </c>
      <c r="C16" s="105" t="s">
        <v>21</v>
      </c>
      <c r="D16" s="105" t="s">
        <v>104</v>
      </c>
      <c r="E16" s="105" t="s">
        <v>24</v>
      </c>
      <c r="F16" s="402" t="s">
        <v>105</v>
      </c>
      <c r="G16" s="354"/>
      <c r="H16" s="105" t="s">
        <v>24</v>
      </c>
      <c r="I16" s="154"/>
      <c r="J16" s="148"/>
      <c r="K16" s="148"/>
      <c r="L16" s="148"/>
      <c r="M16" s="148"/>
      <c r="N16" s="148"/>
    </row>
    <row r="17" spans="1:14" ht="22.5" customHeight="1">
      <c r="A17" s="106">
        <v>0.33333333333333331</v>
      </c>
      <c r="B17" s="106">
        <v>0.39583333333333331</v>
      </c>
      <c r="C17" s="155"/>
      <c r="D17" s="407" t="s">
        <v>169</v>
      </c>
      <c r="E17" s="353"/>
      <c r="F17" s="353"/>
      <c r="G17" s="353"/>
      <c r="H17" s="354"/>
      <c r="I17" s="154"/>
      <c r="J17" s="148"/>
      <c r="K17" s="148"/>
      <c r="L17" s="148"/>
      <c r="M17" s="148"/>
      <c r="N17" s="148"/>
    </row>
    <row r="18" spans="1:14" ht="22.5" customHeight="1">
      <c r="A18" s="106">
        <v>0.39583333333333331</v>
      </c>
      <c r="B18" s="106">
        <v>0.45833333333333331</v>
      </c>
      <c r="C18" s="155"/>
      <c r="D18" s="407" t="s">
        <v>170</v>
      </c>
      <c r="E18" s="353"/>
      <c r="F18" s="353"/>
      <c r="G18" s="353"/>
      <c r="H18" s="354"/>
      <c r="I18" s="147"/>
      <c r="J18" s="147"/>
      <c r="K18" s="147"/>
      <c r="L18" s="147"/>
      <c r="M18" s="147"/>
      <c r="N18" s="147"/>
    </row>
    <row r="19" spans="1:14" ht="22.5" customHeight="1">
      <c r="A19" s="408" t="s">
        <v>168</v>
      </c>
      <c r="B19" s="353"/>
      <c r="C19" s="353"/>
      <c r="D19" s="353"/>
      <c r="E19" s="353"/>
      <c r="F19" s="353"/>
      <c r="G19" s="353"/>
      <c r="H19" s="354"/>
      <c r="I19" s="147"/>
      <c r="J19" s="147"/>
      <c r="K19" s="147"/>
      <c r="L19" s="147"/>
      <c r="M19" s="147"/>
      <c r="N19" s="147"/>
    </row>
    <row r="20" spans="1:14" ht="22.5" customHeight="1">
      <c r="A20" s="105" t="s">
        <v>102</v>
      </c>
      <c r="B20" s="105" t="s">
        <v>103</v>
      </c>
      <c r="C20" s="105" t="s">
        <v>21</v>
      </c>
      <c r="D20" s="105" t="s">
        <v>104</v>
      </c>
      <c r="E20" s="105" t="s">
        <v>24</v>
      </c>
      <c r="F20" s="402" t="s">
        <v>105</v>
      </c>
      <c r="G20" s="354"/>
      <c r="H20" s="105" t="s">
        <v>24</v>
      </c>
      <c r="I20" s="147"/>
      <c r="J20" s="147"/>
      <c r="K20" s="147"/>
      <c r="L20" s="147"/>
      <c r="M20" s="147"/>
      <c r="N20" s="147"/>
    </row>
    <row r="21" spans="1:14" ht="22.5" customHeight="1">
      <c r="A21" s="106">
        <v>0.45833333333333331</v>
      </c>
      <c r="B21" s="106">
        <v>0.48958333333333331</v>
      </c>
      <c r="C21" s="107">
        <v>11</v>
      </c>
      <c r="D21" s="12" t="s">
        <v>27</v>
      </c>
      <c r="E21" s="120" t="s">
        <v>28</v>
      </c>
      <c r="F21" s="150">
        <v>1</v>
      </c>
      <c r="G21" s="150">
        <v>1</v>
      </c>
      <c r="H21" s="121" t="s">
        <v>32</v>
      </c>
      <c r="I21" s="147"/>
      <c r="J21" s="147"/>
      <c r="K21" s="147"/>
      <c r="L21" s="147"/>
      <c r="M21" s="156"/>
      <c r="N21" s="157"/>
    </row>
    <row r="22" spans="1:14" ht="22.5" customHeight="1">
      <c r="A22" s="106">
        <v>0.48958333333333331</v>
      </c>
      <c r="B22" s="106">
        <v>0.52083333333333337</v>
      </c>
      <c r="C22" s="107">
        <v>12</v>
      </c>
      <c r="D22" s="12" t="s">
        <v>35</v>
      </c>
      <c r="E22" s="120" t="s">
        <v>26</v>
      </c>
      <c r="F22" s="150">
        <v>2</v>
      </c>
      <c r="G22" s="150">
        <v>0</v>
      </c>
      <c r="H22" s="121" t="s">
        <v>165</v>
      </c>
      <c r="I22" s="154"/>
      <c r="J22" s="147"/>
      <c r="K22" s="147"/>
      <c r="L22" s="147"/>
      <c r="M22" s="147"/>
      <c r="N22" s="147"/>
    </row>
    <row r="23" spans="1:14" ht="22.5" customHeight="1">
      <c r="A23" s="106">
        <v>0.52083333333333337</v>
      </c>
      <c r="B23" s="106">
        <v>0.55208333333333337</v>
      </c>
      <c r="C23" s="107">
        <v>13</v>
      </c>
      <c r="D23" s="33" t="s">
        <v>38</v>
      </c>
      <c r="E23" s="117" t="s">
        <v>28</v>
      </c>
      <c r="F23" s="150">
        <v>0</v>
      </c>
      <c r="G23" s="150">
        <v>3</v>
      </c>
      <c r="H23" s="118" t="s">
        <v>42</v>
      </c>
      <c r="I23" s="154"/>
      <c r="J23" s="148"/>
      <c r="K23" s="148"/>
      <c r="L23" s="148"/>
      <c r="M23" s="148"/>
      <c r="N23" s="148"/>
    </row>
    <row r="24" spans="1:14" ht="22.5" customHeight="1">
      <c r="A24" s="106">
        <v>0.55208333333333337</v>
      </c>
      <c r="B24" s="106">
        <v>0.58333333333333337</v>
      </c>
      <c r="C24" s="107">
        <v>14</v>
      </c>
      <c r="D24" s="33" t="s">
        <v>44</v>
      </c>
      <c r="E24" s="117" t="s">
        <v>30</v>
      </c>
      <c r="F24" s="150">
        <v>0</v>
      </c>
      <c r="G24" s="150">
        <v>2</v>
      </c>
      <c r="H24" s="118" t="s">
        <v>40</v>
      </c>
      <c r="I24" s="153"/>
      <c r="J24" s="148"/>
      <c r="K24" s="148"/>
      <c r="L24" s="148"/>
      <c r="M24" s="148"/>
      <c r="N24" s="148"/>
    </row>
    <row r="25" spans="1:14" ht="22.5" customHeight="1">
      <c r="A25" s="106">
        <v>0.58333333333333337</v>
      </c>
      <c r="B25" s="106">
        <v>0.61458333333333337</v>
      </c>
      <c r="C25" s="107">
        <v>15</v>
      </c>
      <c r="D25" s="12" t="s">
        <v>35</v>
      </c>
      <c r="E25" s="120" t="s">
        <v>166</v>
      </c>
      <c r="F25" s="150">
        <v>3</v>
      </c>
      <c r="G25" s="150">
        <v>0</v>
      </c>
      <c r="H25" s="121" t="s">
        <v>28</v>
      </c>
      <c r="I25" s="153"/>
      <c r="J25" s="147"/>
      <c r="K25" s="147"/>
      <c r="L25" s="147"/>
      <c r="M25" s="147"/>
      <c r="N25" s="147"/>
    </row>
    <row r="26" spans="1:14" ht="22.5" customHeight="1">
      <c r="A26" s="106">
        <v>0.61458333333333337</v>
      </c>
      <c r="B26" s="106">
        <v>0.64583333333333337</v>
      </c>
      <c r="C26" s="107">
        <v>16</v>
      </c>
      <c r="D26" s="12" t="s">
        <v>31</v>
      </c>
      <c r="E26" s="120" t="s">
        <v>26</v>
      </c>
      <c r="F26" s="150">
        <v>3</v>
      </c>
      <c r="G26" s="150">
        <v>0</v>
      </c>
      <c r="H26" s="121" t="s">
        <v>32</v>
      </c>
      <c r="I26" s="153"/>
      <c r="J26" s="147"/>
      <c r="K26" s="147"/>
      <c r="L26" s="147"/>
      <c r="M26" s="147"/>
      <c r="N26" s="147"/>
    </row>
    <row r="27" spans="1:14" ht="22.5" customHeight="1">
      <c r="A27" s="106">
        <v>0.64583333333333337</v>
      </c>
      <c r="B27" s="106">
        <v>0.67708333333333337</v>
      </c>
      <c r="C27" s="107">
        <v>17</v>
      </c>
      <c r="D27" s="33" t="s">
        <v>41</v>
      </c>
      <c r="E27" s="117" t="s">
        <v>28</v>
      </c>
      <c r="F27" s="150">
        <v>0</v>
      </c>
      <c r="G27" s="150">
        <v>2</v>
      </c>
      <c r="H27" s="118" t="s">
        <v>39</v>
      </c>
      <c r="I27" s="153"/>
      <c r="J27" s="147"/>
      <c r="K27" s="147"/>
      <c r="L27" s="147"/>
      <c r="M27" s="147"/>
      <c r="N27" s="147"/>
    </row>
    <row r="28" spans="1:14" ht="22.5" customHeight="1">
      <c r="A28" s="106">
        <v>0.67708333333333337</v>
      </c>
      <c r="B28" s="106">
        <v>0.70833333333333337</v>
      </c>
      <c r="C28" s="107">
        <v>18</v>
      </c>
      <c r="D28" s="12" t="s">
        <v>34</v>
      </c>
      <c r="E28" s="120" t="s">
        <v>33</v>
      </c>
      <c r="F28" s="150">
        <v>3</v>
      </c>
      <c r="G28" s="150">
        <v>0</v>
      </c>
      <c r="H28" s="121" t="s">
        <v>28</v>
      </c>
      <c r="I28" s="153"/>
      <c r="J28" s="147"/>
      <c r="K28" s="147"/>
      <c r="L28" s="147"/>
      <c r="M28" s="147"/>
      <c r="N28" s="147"/>
    </row>
    <row r="29" spans="1:14" ht="22.5" customHeight="1">
      <c r="A29" s="106">
        <v>0.70833333333333337</v>
      </c>
      <c r="B29" s="106">
        <v>0.73958333333333337</v>
      </c>
      <c r="C29" s="107">
        <v>19</v>
      </c>
      <c r="D29" s="33" t="s">
        <v>45</v>
      </c>
      <c r="E29" s="117" t="s">
        <v>40</v>
      </c>
      <c r="F29" s="150">
        <v>3</v>
      </c>
      <c r="G29" s="150">
        <v>0</v>
      </c>
      <c r="H29" s="158" t="s">
        <v>171</v>
      </c>
      <c r="I29" s="153"/>
      <c r="J29" s="147"/>
      <c r="K29" s="147"/>
      <c r="L29" s="147"/>
      <c r="M29" s="147"/>
      <c r="N29" s="147"/>
    </row>
    <row r="30" spans="1:14" ht="22.5" customHeight="1">
      <c r="A30" s="408" t="s">
        <v>172</v>
      </c>
      <c r="B30" s="353"/>
      <c r="C30" s="353"/>
      <c r="D30" s="353"/>
      <c r="E30" s="353"/>
      <c r="F30" s="353"/>
      <c r="G30" s="353"/>
      <c r="H30" s="354"/>
      <c r="I30" s="153"/>
      <c r="J30" s="147"/>
      <c r="K30" s="147"/>
      <c r="L30" s="147"/>
      <c r="M30" s="147"/>
      <c r="N30" s="147"/>
    </row>
    <row r="31" spans="1:14" ht="22.5" customHeight="1">
      <c r="A31" s="105" t="s">
        <v>102</v>
      </c>
      <c r="B31" s="105" t="s">
        <v>103</v>
      </c>
      <c r="C31" s="105" t="s">
        <v>21</v>
      </c>
      <c r="D31" s="105" t="s">
        <v>104</v>
      </c>
      <c r="E31" s="105" t="s">
        <v>24</v>
      </c>
      <c r="F31" s="402" t="s">
        <v>105</v>
      </c>
      <c r="G31" s="354"/>
      <c r="H31" s="105" t="s">
        <v>24</v>
      </c>
      <c r="I31" s="153"/>
      <c r="J31" s="147"/>
      <c r="K31" s="147"/>
      <c r="L31" s="147"/>
      <c r="M31" s="147"/>
      <c r="N31" s="147"/>
    </row>
    <row r="32" spans="1:14" ht="22.5" customHeight="1">
      <c r="A32" s="106">
        <v>0.33333333333333331</v>
      </c>
      <c r="B32" s="106">
        <v>0.36458333333333331</v>
      </c>
      <c r="C32" s="107">
        <v>20</v>
      </c>
      <c r="D32" s="33" t="s">
        <v>44</v>
      </c>
      <c r="E32" s="117" t="s">
        <v>42</v>
      </c>
      <c r="F32" s="150">
        <v>0</v>
      </c>
      <c r="G32" s="150">
        <v>2</v>
      </c>
      <c r="H32" s="118" t="s">
        <v>39</v>
      </c>
      <c r="I32" s="153"/>
      <c r="J32" s="147"/>
      <c r="K32" s="147"/>
      <c r="L32" s="147"/>
      <c r="M32" s="147"/>
      <c r="N32" s="147"/>
    </row>
    <row r="33" spans="1:14" ht="22.5" customHeight="1">
      <c r="A33" s="106">
        <v>0.36458333333333331</v>
      </c>
      <c r="B33" s="106">
        <v>0.39583333333333331</v>
      </c>
      <c r="C33" s="107">
        <v>21</v>
      </c>
      <c r="D33" s="12" t="s">
        <v>31</v>
      </c>
      <c r="E33" s="120" t="s">
        <v>28</v>
      </c>
      <c r="F33" s="150">
        <v>2</v>
      </c>
      <c r="G33" s="150">
        <v>1</v>
      </c>
      <c r="H33" s="121" t="s">
        <v>165</v>
      </c>
      <c r="I33" s="153"/>
      <c r="J33" s="147"/>
      <c r="K33" s="147"/>
      <c r="L33" s="147"/>
      <c r="M33" s="147"/>
      <c r="N33" s="147"/>
    </row>
    <row r="34" spans="1:14" ht="22.5" customHeight="1">
      <c r="A34" s="106">
        <v>0.39583333333333331</v>
      </c>
      <c r="B34" s="106">
        <v>0.42708333333333331</v>
      </c>
      <c r="C34" s="149">
        <v>22</v>
      </c>
      <c r="D34" s="12" t="s">
        <v>35</v>
      </c>
      <c r="E34" s="120" t="s">
        <v>32</v>
      </c>
      <c r="F34" s="150">
        <v>1</v>
      </c>
      <c r="G34" s="150">
        <v>2</v>
      </c>
      <c r="H34" s="121" t="s">
        <v>33</v>
      </c>
      <c r="I34" s="154"/>
      <c r="J34" s="148"/>
      <c r="K34" s="148"/>
      <c r="L34" s="148"/>
      <c r="M34" s="148"/>
      <c r="N34" s="148"/>
    </row>
    <row r="35" spans="1:14" ht="22.5" customHeight="1">
      <c r="A35" s="106">
        <v>0.42708333333333331</v>
      </c>
      <c r="B35" s="106">
        <v>0.45833333333333331</v>
      </c>
      <c r="C35" s="149">
        <v>23</v>
      </c>
      <c r="D35" s="33" t="s">
        <v>44</v>
      </c>
      <c r="E35" s="117" t="s">
        <v>43</v>
      </c>
      <c r="F35" s="150">
        <v>3</v>
      </c>
      <c r="G35" s="150">
        <v>0</v>
      </c>
      <c r="H35" s="118" t="s">
        <v>28</v>
      </c>
      <c r="I35" s="154"/>
      <c r="J35" s="147"/>
      <c r="K35" s="147"/>
      <c r="L35" s="147"/>
      <c r="M35" s="147"/>
      <c r="N35" s="147"/>
    </row>
    <row r="36" spans="1:14" ht="22.5" customHeight="1">
      <c r="A36" s="106">
        <v>0.45833333333333331</v>
      </c>
      <c r="B36" s="106">
        <v>0.48958333333333331</v>
      </c>
      <c r="C36" s="149">
        <v>24</v>
      </c>
      <c r="D36" s="33" t="s">
        <v>46</v>
      </c>
      <c r="E36" s="117" t="s">
        <v>40</v>
      </c>
      <c r="F36" s="150">
        <v>2</v>
      </c>
      <c r="G36" s="150">
        <v>0</v>
      </c>
      <c r="H36" s="118" t="s">
        <v>42</v>
      </c>
      <c r="I36" s="154"/>
      <c r="J36" s="147"/>
      <c r="K36" s="147"/>
      <c r="L36" s="147"/>
      <c r="M36" s="147"/>
      <c r="N36" s="147"/>
    </row>
    <row r="37" spans="1:14" ht="22.5" customHeight="1">
      <c r="A37" s="106">
        <v>0.48958333333333331</v>
      </c>
      <c r="B37" s="106">
        <v>0.52083333333333337</v>
      </c>
      <c r="C37" s="149">
        <v>25</v>
      </c>
      <c r="D37" s="12" t="s">
        <v>34</v>
      </c>
      <c r="E37" s="120" t="s">
        <v>32</v>
      </c>
      <c r="F37" s="150">
        <v>2</v>
      </c>
      <c r="G37" s="150">
        <v>1</v>
      </c>
      <c r="H37" s="121" t="s">
        <v>165</v>
      </c>
      <c r="I37" s="154"/>
      <c r="J37" s="147"/>
      <c r="K37" s="147"/>
      <c r="L37" s="147"/>
      <c r="M37" s="147"/>
      <c r="N37" s="147"/>
    </row>
    <row r="38" spans="1:14" ht="22.5" customHeight="1">
      <c r="A38" s="106">
        <v>0.52083333333333337</v>
      </c>
      <c r="B38" s="106">
        <v>0.55208333333333337</v>
      </c>
      <c r="C38" s="149">
        <v>26</v>
      </c>
      <c r="D38" s="12" t="s">
        <v>36</v>
      </c>
      <c r="E38" s="120" t="s">
        <v>26</v>
      </c>
      <c r="F38" s="150">
        <v>3</v>
      </c>
      <c r="G38" s="150">
        <v>0</v>
      </c>
      <c r="H38" s="121" t="s">
        <v>28</v>
      </c>
      <c r="I38" s="154"/>
      <c r="J38" s="147"/>
      <c r="K38" s="147"/>
      <c r="L38" s="147"/>
      <c r="M38" s="147"/>
      <c r="N38" s="147"/>
    </row>
    <row r="39" spans="1:14" ht="22.5" customHeight="1">
      <c r="A39" s="106">
        <v>0.55208333333333337</v>
      </c>
      <c r="B39" s="106">
        <v>0.58333333333333337</v>
      </c>
      <c r="C39" s="149">
        <v>27</v>
      </c>
      <c r="D39" s="33" t="s">
        <v>46</v>
      </c>
      <c r="E39" s="117" t="s">
        <v>39</v>
      </c>
      <c r="F39" s="150">
        <v>0</v>
      </c>
      <c r="G39" s="150">
        <v>3</v>
      </c>
      <c r="H39" s="118" t="s">
        <v>43</v>
      </c>
      <c r="I39" s="154"/>
      <c r="J39" s="147"/>
      <c r="K39" s="147"/>
      <c r="L39" s="147"/>
      <c r="M39" s="147"/>
      <c r="N39" s="147"/>
    </row>
    <row r="40" spans="1:14" ht="22.5" customHeight="1">
      <c r="A40" s="106">
        <v>0.58333333333333337</v>
      </c>
      <c r="B40" s="106">
        <v>0.61458333333333337</v>
      </c>
      <c r="C40" s="149">
        <v>28</v>
      </c>
      <c r="D40" s="33" t="s">
        <v>46</v>
      </c>
      <c r="E40" s="117" t="s">
        <v>30</v>
      </c>
      <c r="F40" s="150">
        <v>3</v>
      </c>
      <c r="G40" s="150">
        <v>0</v>
      </c>
      <c r="H40" s="118" t="s">
        <v>28</v>
      </c>
      <c r="I40" s="154"/>
      <c r="J40" s="147"/>
      <c r="K40" s="147"/>
      <c r="L40" s="147"/>
      <c r="M40" s="147"/>
      <c r="N40" s="147"/>
    </row>
    <row r="41" spans="1:14" ht="22.5" customHeight="1">
      <c r="A41" s="106">
        <v>0.61458333333333337</v>
      </c>
      <c r="B41" s="106">
        <v>0.64583333333333337</v>
      </c>
      <c r="C41" s="149">
        <v>29</v>
      </c>
      <c r="D41" s="12" t="s">
        <v>36</v>
      </c>
      <c r="E41" s="120" t="s">
        <v>165</v>
      </c>
      <c r="F41" s="150">
        <v>1</v>
      </c>
      <c r="G41" s="150">
        <v>0</v>
      </c>
      <c r="H41" s="121" t="s">
        <v>33</v>
      </c>
      <c r="I41" s="154"/>
      <c r="J41" s="148"/>
      <c r="K41" s="148"/>
      <c r="L41" s="148"/>
      <c r="M41" s="148"/>
      <c r="N41" s="148"/>
    </row>
    <row r="42" spans="1:14" ht="22.5" customHeight="1">
      <c r="A42" s="106">
        <v>0.64583333333333337</v>
      </c>
      <c r="B42" s="106">
        <v>0.67708333333333337</v>
      </c>
      <c r="C42" s="149">
        <v>30</v>
      </c>
      <c r="D42" s="12" t="s">
        <v>36</v>
      </c>
      <c r="E42" s="120" t="s">
        <v>166</v>
      </c>
      <c r="F42" s="150">
        <v>3</v>
      </c>
      <c r="G42" s="150">
        <v>0</v>
      </c>
      <c r="H42" s="121" t="s">
        <v>32</v>
      </c>
      <c r="I42" s="148"/>
      <c r="J42" s="148"/>
      <c r="K42" s="148"/>
      <c r="L42" s="148"/>
      <c r="M42" s="148"/>
      <c r="N42" s="148"/>
    </row>
    <row r="43" spans="1:14" ht="22.5" customHeight="1">
      <c r="A43" s="408" t="s">
        <v>173</v>
      </c>
      <c r="B43" s="353"/>
      <c r="C43" s="353"/>
      <c r="D43" s="353"/>
      <c r="E43" s="353"/>
      <c r="F43" s="353"/>
      <c r="G43" s="353"/>
      <c r="H43" s="354"/>
      <c r="I43" s="153"/>
      <c r="J43" s="148" t="s">
        <v>0</v>
      </c>
      <c r="K43" s="148"/>
      <c r="L43" s="148"/>
      <c r="M43" s="148"/>
      <c r="N43" s="148"/>
    </row>
    <row r="44" spans="1:14" ht="22.5" customHeight="1">
      <c r="A44" s="105" t="s">
        <v>102</v>
      </c>
      <c r="B44" s="105" t="s">
        <v>103</v>
      </c>
      <c r="C44" s="105" t="s">
        <v>21</v>
      </c>
      <c r="D44" s="105" t="s">
        <v>104</v>
      </c>
      <c r="E44" s="105" t="s">
        <v>24</v>
      </c>
      <c r="F44" s="402" t="s">
        <v>105</v>
      </c>
      <c r="G44" s="354"/>
      <c r="H44" s="105" t="s">
        <v>24</v>
      </c>
      <c r="I44" s="154"/>
      <c r="J44" s="148"/>
      <c r="K44" s="159"/>
      <c r="L44" s="148"/>
      <c r="M44" s="148"/>
      <c r="N44" s="148"/>
    </row>
    <row r="45" spans="1:14" ht="22.5" customHeight="1">
      <c r="A45" s="106">
        <v>0.3125</v>
      </c>
      <c r="B45" s="106">
        <v>0.34375</v>
      </c>
      <c r="C45" s="107">
        <v>31</v>
      </c>
      <c r="D45" s="12" t="s">
        <v>174</v>
      </c>
      <c r="E45" s="120" t="s">
        <v>28</v>
      </c>
      <c r="F45" s="150">
        <v>0</v>
      </c>
      <c r="G45" s="150">
        <v>2</v>
      </c>
      <c r="H45" s="121" t="s">
        <v>33</v>
      </c>
      <c r="I45" s="160"/>
      <c r="J45" s="148"/>
      <c r="K45" s="148"/>
      <c r="L45" s="148"/>
      <c r="M45" s="148"/>
      <c r="N45" s="148"/>
    </row>
    <row r="46" spans="1:14" ht="22.5" customHeight="1">
      <c r="A46" s="106">
        <v>0.34375</v>
      </c>
      <c r="B46" s="106">
        <v>0.375</v>
      </c>
      <c r="C46" s="107">
        <v>32</v>
      </c>
      <c r="D46" s="12" t="s">
        <v>175</v>
      </c>
      <c r="E46" s="120" t="s">
        <v>26</v>
      </c>
      <c r="F46" s="150">
        <v>2</v>
      </c>
      <c r="G46" s="150">
        <v>0</v>
      </c>
      <c r="H46" s="121" t="s">
        <v>32</v>
      </c>
      <c r="I46" s="154"/>
      <c r="J46" s="148"/>
      <c r="K46" s="148"/>
      <c r="L46" s="148"/>
      <c r="M46" s="148"/>
      <c r="N46" s="148"/>
    </row>
    <row r="47" spans="1:14" ht="22.5" customHeight="1">
      <c r="A47" s="106">
        <v>0.375</v>
      </c>
      <c r="B47" s="106">
        <v>0.40625</v>
      </c>
      <c r="C47" s="149">
        <v>33</v>
      </c>
      <c r="D47" s="12" t="s">
        <v>176</v>
      </c>
      <c r="E47" s="120" t="s">
        <v>165</v>
      </c>
      <c r="F47" s="150">
        <v>0</v>
      </c>
      <c r="G47" s="150">
        <v>3</v>
      </c>
      <c r="H47" s="121" t="s">
        <v>166</v>
      </c>
      <c r="I47" s="154"/>
      <c r="J47" s="147"/>
      <c r="K47" s="147"/>
      <c r="L47" s="147"/>
      <c r="M47" s="147"/>
      <c r="N47" s="147"/>
    </row>
    <row r="48" spans="1:14" ht="22.5" customHeight="1">
      <c r="A48" s="106">
        <v>0.40625</v>
      </c>
      <c r="B48" s="106">
        <v>0.4375</v>
      </c>
      <c r="C48" s="149">
        <v>34</v>
      </c>
      <c r="D48" s="33" t="s">
        <v>177</v>
      </c>
      <c r="E48" s="117" t="s">
        <v>30</v>
      </c>
      <c r="F48" s="150">
        <v>0</v>
      </c>
      <c r="G48" s="150">
        <v>2</v>
      </c>
      <c r="H48" s="118" t="s">
        <v>43</v>
      </c>
      <c r="I48" s="154"/>
      <c r="J48" s="148"/>
      <c r="K48" s="148"/>
      <c r="L48" s="148"/>
      <c r="M48" s="148"/>
      <c r="N48" s="148"/>
    </row>
    <row r="49" spans="1:14" ht="22.5" customHeight="1">
      <c r="A49" s="106">
        <v>0.4375</v>
      </c>
      <c r="B49" s="106">
        <v>0.46875</v>
      </c>
      <c r="C49" s="149">
        <v>35</v>
      </c>
      <c r="D49" s="33" t="s">
        <v>178</v>
      </c>
      <c r="E49" s="117" t="s">
        <v>28</v>
      </c>
      <c r="F49" s="150">
        <v>0</v>
      </c>
      <c r="G49" s="150">
        <v>2</v>
      </c>
      <c r="H49" s="118" t="s">
        <v>42</v>
      </c>
      <c r="I49" s="153"/>
      <c r="J49" s="147"/>
      <c r="K49" s="147"/>
      <c r="L49" s="147"/>
      <c r="M49" s="147"/>
      <c r="N49" s="147"/>
    </row>
    <row r="50" spans="1:14" ht="22.5" customHeight="1">
      <c r="A50" s="106">
        <v>0.46875</v>
      </c>
      <c r="B50" s="106">
        <v>0.5</v>
      </c>
      <c r="C50" s="149">
        <v>36</v>
      </c>
      <c r="D50" s="33" t="s">
        <v>179</v>
      </c>
      <c r="E50" s="117" t="s">
        <v>39</v>
      </c>
      <c r="F50" s="150">
        <v>0</v>
      </c>
      <c r="G50" s="150">
        <v>3</v>
      </c>
      <c r="H50" s="118" t="s">
        <v>40</v>
      </c>
      <c r="I50" s="153"/>
      <c r="J50" s="147"/>
      <c r="K50" s="147"/>
      <c r="L50" s="147"/>
      <c r="M50" s="147"/>
      <c r="N50" s="147"/>
    </row>
    <row r="51" spans="1:14" ht="22.5" customHeight="1">
      <c r="A51" s="409" t="s">
        <v>180</v>
      </c>
      <c r="B51" s="404"/>
      <c r="C51" s="404"/>
      <c r="D51" s="404"/>
      <c r="E51" s="404"/>
      <c r="F51" s="404"/>
      <c r="G51" s="404"/>
      <c r="H51" s="405"/>
      <c r="I51" s="147"/>
      <c r="J51" s="148"/>
      <c r="K51" s="148"/>
      <c r="L51" s="148"/>
      <c r="M51" s="148"/>
      <c r="N51" s="148"/>
    </row>
    <row r="52" spans="1:14" ht="22.5" customHeight="1">
      <c r="A52" s="410"/>
      <c r="B52" s="370"/>
      <c r="C52" s="370"/>
      <c r="D52" s="370"/>
      <c r="E52" s="370"/>
      <c r="F52" s="370"/>
      <c r="G52" s="370"/>
      <c r="H52" s="363"/>
      <c r="I52" s="147"/>
      <c r="J52" s="148"/>
      <c r="K52" s="148"/>
      <c r="L52" s="148"/>
      <c r="M52" s="148"/>
      <c r="N52" s="148"/>
    </row>
    <row r="53" spans="1:14" ht="22.5" customHeight="1">
      <c r="A53" s="364"/>
      <c r="B53" s="359"/>
      <c r="C53" s="359"/>
      <c r="D53" s="359"/>
      <c r="E53" s="359"/>
      <c r="F53" s="359"/>
      <c r="G53" s="359"/>
      <c r="H53" s="365"/>
      <c r="I53" s="147"/>
      <c r="J53" s="147"/>
      <c r="K53" s="147"/>
      <c r="L53" s="147"/>
      <c r="M53" s="147"/>
      <c r="N53" s="147"/>
    </row>
    <row r="54" spans="1:14" ht="22.5" customHeight="1">
      <c r="A54" s="364"/>
      <c r="B54" s="359"/>
      <c r="C54" s="359"/>
      <c r="D54" s="359"/>
      <c r="E54" s="359"/>
      <c r="F54" s="359"/>
      <c r="G54" s="359"/>
      <c r="H54" s="365"/>
      <c r="I54" s="147"/>
      <c r="J54" s="147"/>
      <c r="K54" s="148"/>
      <c r="L54" s="148"/>
      <c r="M54" s="148"/>
      <c r="N54" s="148"/>
    </row>
    <row r="55" spans="1:14" ht="22.5" customHeight="1">
      <c r="A55" s="366"/>
      <c r="B55" s="371"/>
      <c r="C55" s="371"/>
      <c r="D55" s="371"/>
      <c r="E55" s="371"/>
      <c r="F55" s="371"/>
      <c r="G55" s="371"/>
      <c r="H55" s="367"/>
      <c r="I55" s="147"/>
      <c r="J55" s="147"/>
      <c r="K55" s="148"/>
      <c r="L55" s="148"/>
      <c r="M55" s="148"/>
      <c r="N55" s="148"/>
    </row>
    <row r="56" spans="1:14" ht="22.5" customHeight="1">
      <c r="A56" s="147"/>
      <c r="B56" s="147"/>
      <c r="C56" s="147"/>
      <c r="D56" s="147"/>
      <c r="E56" s="159"/>
      <c r="F56" s="159"/>
      <c r="G56" s="159"/>
      <c r="H56" s="159"/>
      <c r="I56" s="154"/>
      <c r="J56" s="148"/>
      <c r="K56" s="148"/>
      <c r="L56" s="148"/>
      <c r="M56" s="148"/>
      <c r="N56" s="148"/>
    </row>
    <row r="57" spans="1:14" ht="21.75" customHeight="1">
      <c r="A57" s="147"/>
      <c r="B57" s="147"/>
      <c r="C57" s="147"/>
      <c r="D57" s="147"/>
      <c r="E57" s="159"/>
      <c r="F57" s="159"/>
      <c r="G57" s="159"/>
      <c r="H57" s="159"/>
      <c r="I57" s="154"/>
      <c r="J57" s="148"/>
      <c r="K57" s="148"/>
      <c r="L57" s="148"/>
      <c r="M57" s="148"/>
      <c r="N57" s="148"/>
    </row>
    <row r="58" spans="1:14" ht="21.75" customHeight="1">
      <c r="A58" s="147"/>
      <c r="B58" s="147"/>
      <c r="C58" s="147"/>
      <c r="D58" s="147"/>
      <c r="E58" s="159"/>
      <c r="F58" s="159"/>
      <c r="G58" s="159"/>
      <c r="H58" s="159"/>
      <c r="I58" s="154"/>
      <c r="J58" s="148"/>
      <c r="K58" s="148"/>
      <c r="L58" s="148"/>
      <c r="M58" s="148"/>
      <c r="N58" s="148"/>
    </row>
    <row r="59" spans="1:14" ht="21.75" customHeight="1">
      <c r="A59" s="147"/>
      <c r="B59" s="147"/>
      <c r="C59" s="147"/>
      <c r="D59" s="147"/>
      <c r="E59" s="159"/>
      <c r="F59" s="159"/>
      <c r="G59" s="159"/>
      <c r="H59" s="159"/>
      <c r="I59" s="147"/>
      <c r="J59" s="148"/>
      <c r="K59" s="148"/>
      <c r="L59" s="148"/>
      <c r="M59" s="148"/>
      <c r="N59" s="148"/>
    </row>
    <row r="60" spans="1:14" ht="21.75" customHeight="1">
      <c r="A60" s="147"/>
      <c r="B60" s="147"/>
      <c r="C60" s="147"/>
      <c r="D60" s="147"/>
      <c r="E60" s="159"/>
      <c r="F60" s="159"/>
      <c r="G60" s="159"/>
      <c r="H60" s="159"/>
      <c r="I60" s="154"/>
      <c r="J60" s="148"/>
      <c r="K60" s="148"/>
      <c r="L60" s="148"/>
      <c r="M60" s="148"/>
      <c r="N60" s="148"/>
    </row>
    <row r="61" spans="1:14" ht="21.75" customHeight="1">
      <c r="A61" s="147"/>
      <c r="B61" s="147"/>
      <c r="C61" s="147"/>
      <c r="D61" s="147"/>
      <c r="E61" s="159"/>
      <c r="F61" s="159"/>
      <c r="G61" s="159"/>
      <c r="H61" s="159"/>
      <c r="I61" s="148"/>
      <c r="J61" s="148"/>
      <c r="K61" s="148"/>
      <c r="L61" s="148"/>
      <c r="M61" s="148"/>
      <c r="N61" s="148"/>
    </row>
    <row r="62" spans="1:14" ht="22.5" customHeight="1">
      <c r="A62" s="147"/>
      <c r="B62" s="147"/>
      <c r="C62" s="147"/>
      <c r="D62" s="147"/>
      <c r="E62" s="159"/>
      <c r="F62" s="159"/>
      <c r="G62" s="159"/>
      <c r="H62" s="159"/>
      <c r="I62" s="148"/>
      <c r="J62" s="148"/>
      <c r="K62" s="148"/>
      <c r="L62" s="148"/>
      <c r="M62" s="148"/>
      <c r="N62" s="148"/>
    </row>
    <row r="63" spans="1:14" ht="22.5" customHeight="1">
      <c r="A63" s="147"/>
      <c r="B63" s="147"/>
      <c r="C63" s="147"/>
      <c r="D63" s="147"/>
      <c r="E63" s="159"/>
      <c r="F63" s="159"/>
      <c r="G63" s="159"/>
      <c r="H63" s="159"/>
      <c r="I63" s="148"/>
      <c r="J63" s="148"/>
      <c r="K63" s="148"/>
      <c r="L63" s="148"/>
      <c r="M63" s="148"/>
      <c r="N63" s="148"/>
    </row>
    <row r="64" spans="1:14" ht="22.5" customHeight="1">
      <c r="A64" s="147"/>
      <c r="B64" s="147"/>
      <c r="C64" s="147"/>
      <c r="D64" s="147"/>
      <c r="E64" s="159"/>
      <c r="F64" s="159"/>
      <c r="G64" s="159"/>
      <c r="H64" s="159"/>
      <c r="I64" s="154"/>
      <c r="J64" s="148"/>
      <c r="K64" s="148"/>
      <c r="L64" s="148"/>
      <c r="M64" s="148"/>
      <c r="N64" s="148"/>
    </row>
    <row r="65" spans="1:14" ht="22.5" customHeight="1">
      <c r="A65" s="147"/>
      <c r="B65" s="147"/>
      <c r="C65" s="147"/>
      <c r="D65" s="147"/>
      <c r="E65" s="159"/>
      <c r="F65" s="159"/>
      <c r="G65" s="159"/>
      <c r="H65" s="159"/>
      <c r="I65" s="154"/>
      <c r="J65" s="148"/>
      <c r="K65" s="148"/>
      <c r="L65" s="148"/>
      <c r="M65" s="148"/>
      <c r="N65" s="148"/>
    </row>
    <row r="66" spans="1:14" ht="22.5" customHeight="1">
      <c r="A66" s="147"/>
      <c r="B66" s="147"/>
      <c r="C66" s="147"/>
      <c r="D66" s="147"/>
      <c r="E66" s="159"/>
      <c r="F66" s="159"/>
      <c r="G66" s="159"/>
      <c r="H66" s="159"/>
      <c r="I66" s="154"/>
      <c r="J66" s="148"/>
      <c r="K66" s="148"/>
      <c r="L66" s="148"/>
      <c r="M66" s="148"/>
      <c r="N66" s="148"/>
    </row>
    <row r="67" spans="1:14" ht="22.5" customHeight="1">
      <c r="A67" s="147"/>
      <c r="B67" s="147"/>
      <c r="C67" s="147"/>
      <c r="D67" s="147"/>
      <c r="E67" s="159"/>
      <c r="F67" s="159"/>
      <c r="G67" s="159"/>
      <c r="H67" s="159"/>
      <c r="I67" s="154"/>
      <c r="J67" s="148"/>
      <c r="K67" s="148"/>
      <c r="L67" s="148"/>
      <c r="M67" s="148"/>
      <c r="N67" s="148"/>
    </row>
    <row r="68" spans="1:14" ht="22.5" customHeight="1">
      <c r="A68" s="147"/>
      <c r="B68" s="147"/>
      <c r="C68" s="147"/>
      <c r="D68" s="147"/>
      <c r="E68" s="159"/>
      <c r="F68" s="159"/>
      <c r="G68" s="159"/>
      <c r="H68" s="159"/>
      <c r="I68" s="154"/>
      <c r="J68" s="148"/>
      <c r="K68" s="148"/>
      <c r="L68" s="148"/>
      <c r="M68" s="148"/>
      <c r="N68" s="148"/>
    </row>
    <row r="69" spans="1:14" ht="22.5" customHeight="1">
      <c r="A69" s="147"/>
      <c r="B69" s="147"/>
      <c r="C69" s="147"/>
      <c r="D69" s="147"/>
      <c r="E69" s="159"/>
      <c r="F69" s="159"/>
      <c r="G69" s="159"/>
      <c r="H69" s="159"/>
      <c r="I69" s="154"/>
      <c r="J69" s="148"/>
      <c r="K69" s="148"/>
      <c r="L69" s="148"/>
      <c r="M69" s="148"/>
      <c r="N69" s="148"/>
    </row>
    <row r="70" spans="1:14" ht="22.5" customHeight="1">
      <c r="A70" s="147"/>
      <c r="B70" s="147"/>
      <c r="C70" s="147"/>
      <c r="D70" s="147"/>
      <c r="E70" s="159"/>
      <c r="F70" s="159"/>
      <c r="G70" s="159"/>
      <c r="H70" s="159"/>
      <c r="I70" s="154"/>
      <c r="J70" s="148"/>
      <c r="K70" s="148"/>
      <c r="L70" s="148"/>
      <c r="M70" s="148"/>
      <c r="N70" s="148"/>
    </row>
    <row r="71" spans="1:14" ht="22.5" customHeight="1">
      <c r="A71" s="147"/>
      <c r="B71" s="147"/>
      <c r="C71" s="147"/>
      <c r="D71" s="147"/>
      <c r="E71" s="159"/>
      <c r="F71" s="159"/>
      <c r="G71" s="159"/>
      <c r="H71" s="159"/>
      <c r="I71" s="154"/>
      <c r="J71" s="148"/>
      <c r="K71" s="148"/>
      <c r="L71" s="148"/>
      <c r="M71" s="148"/>
      <c r="N71" s="148"/>
    </row>
    <row r="72" spans="1:14" ht="22.5" customHeight="1">
      <c r="A72" s="147"/>
      <c r="B72" s="147"/>
      <c r="C72" s="147"/>
      <c r="D72" s="147"/>
      <c r="E72" s="159"/>
      <c r="F72" s="159"/>
      <c r="G72" s="159"/>
      <c r="H72" s="159"/>
      <c r="I72" s="154"/>
      <c r="J72" s="148"/>
      <c r="K72" s="148"/>
      <c r="L72" s="148"/>
      <c r="M72" s="148"/>
      <c r="N72" s="148"/>
    </row>
    <row r="73" spans="1:14" ht="22.5" customHeight="1">
      <c r="A73" s="147"/>
      <c r="B73" s="147"/>
      <c r="C73" s="147"/>
      <c r="D73" s="147"/>
      <c r="E73" s="159"/>
      <c r="F73" s="159"/>
      <c r="G73" s="159"/>
      <c r="H73" s="159"/>
      <c r="I73" s="154"/>
      <c r="J73" s="148"/>
      <c r="K73" s="148"/>
      <c r="L73" s="148"/>
      <c r="M73" s="148"/>
      <c r="N73" s="148"/>
    </row>
    <row r="74" spans="1:14" ht="22.5" customHeight="1">
      <c r="A74" s="147"/>
      <c r="B74" s="147"/>
      <c r="C74" s="147"/>
      <c r="D74" s="147"/>
      <c r="E74" s="159"/>
      <c r="F74" s="159"/>
      <c r="G74" s="159"/>
      <c r="H74" s="159"/>
      <c r="I74" s="154"/>
      <c r="J74" s="148"/>
      <c r="K74" s="148"/>
      <c r="L74" s="148"/>
      <c r="M74" s="148"/>
      <c r="N74" s="148"/>
    </row>
    <row r="75" spans="1:14" ht="22.5" customHeight="1">
      <c r="A75" s="147"/>
      <c r="B75" s="147"/>
      <c r="C75" s="147"/>
      <c r="D75" s="147"/>
      <c r="E75" s="159"/>
      <c r="F75" s="159"/>
      <c r="G75" s="159"/>
      <c r="H75" s="159"/>
      <c r="I75" s="154"/>
      <c r="J75" s="148"/>
      <c r="K75" s="148"/>
      <c r="L75" s="148"/>
      <c r="M75" s="148"/>
      <c r="N75" s="148"/>
    </row>
    <row r="76" spans="1:14" ht="22.5" customHeight="1">
      <c r="A76" s="147"/>
      <c r="B76" s="147"/>
      <c r="C76" s="147"/>
      <c r="D76" s="147"/>
      <c r="E76" s="159"/>
      <c r="F76" s="159"/>
      <c r="G76" s="159"/>
      <c r="H76" s="159"/>
      <c r="I76" s="154"/>
      <c r="J76" s="148"/>
      <c r="K76" s="148"/>
      <c r="L76" s="148"/>
      <c r="M76" s="148"/>
      <c r="N76" s="148"/>
    </row>
    <row r="77" spans="1:14" ht="22.5" customHeight="1">
      <c r="A77" s="147"/>
      <c r="B77" s="147"/>
      <c r="C77" s="147"/>
      <c r="D77" s="147"/>
      <c r="E77" s="159"/>
      <c r="F77" s="159"/>
      <c r="G77" s="159"/>
      <c r="H77" s="159"/>
      <c r="I77" s="154"/>
      <c r="J77" s="148"/>
      <c r="K77" s="148"/>
      <c r="L77" s="148"/>
      <c r="M77" s="148"/>
      <c r="N77" s="148"/>
    </row>
    <row r="78" spans="1:14" ht="22.5" customHeight="1">
      <c r="A78" s="147"/>
      <c r="B78" s="147"/>
      <c r="C78" s="147"/>
      <c r="D78" s="147"/>
      <c r="E78" s="159"/>
      <c r="F78" s="159"/>
      <c r="G78" s="159"/>
      <c r="H78" s="159"/>
      <c r="I78" s="154"/>
      <c r="J78" s="148"/>
      <c r="K78" s="148"/>
      <c r="L78" s="148"/>
      <c r="M78" s="148"/>
      <c r="N78" s="148"/>
    </row>
    <row r="79" spans="1:14" ht="22.5" customHeight="1">
      <c r="A79" s="147"/>
      <c r="B79" s="147"/>
      <c r="C79" s="147"/>
      <c r="D79" s="147"/>
      <c r="E79" s="159"/>
      <c r="F79" s="159"/>
      <c r="G79" s="159"/>
      <c r="H79" s="159"/>
      <c r="I79" s="154"/>
      <c r="J79" s="148"/>
      <c r="K79" s="148"/>
      <c r="L79" s="148"/>
      <c r="M79" s="148"/>
      <c r="N79" s="148"/>
    </row>
    <row r="80" spans="1:14" ht="22.5" customHeight="1">
      <c r="A80" s="147"/>
      <c r="B80" s="147"/>
      <c r="C80" s="147"/>
      <c r="D80" s="147"/>
      <c r="E80" s="159"/>
      <c r="F80" s="159"/>
      <c r="G80" s="159"/>
      <c r="H80" s="159"/>
      <c r="I80" s="154"/>
      <c r="J80" s="148"/>
      <c r="K80" s="148"/>
      <c r="L80" s="148"/>
      <c r="M80" s="148"/>
      <c r="N80" s="148"/>
    </row>
    <row r="81" spans="1:14" ht="22.5" customHeight="1">
      <c r="A81" s="147"/>
      <c r="B81" s="147"/>
      <c r="C81" s="147"/>
      <c r="D81" s="147"/>
      <c r="E81" s="159"/>
      <c r="F81" s="159"/>
      <c r="G81" s="159"/>
      <c r="H81" s="159"/>
      <c r="I81" s="154"/>
      <c r="J81" s="148"/>
      <c r="K81" s="148"/>
      <c r="L81" s="148"/>
      <c r="M81" s="148"/>
      <c r="N81" s="148"/>
    </row>
    <row r="82" spans="1:14" ht="22.5" customHeight="1">
      <c r="A82" s="147"/>
      <c r="B82" s="147"/>
      <c r="C82" s="147"/>
      <c r="D82" s="147"/>
      <c r="E82" s="159"/>
      <c r="F82" s="159"/>
      <c r="G82" s="159"/>
      <c r="H82" s="159"/>
      <c r="I82" s="154"/>
      <c r="J82" s="148"/>
      <c r="K82" s="148"/>
      <c r="L82" s="148"/>
      <c r="M82" s="148"/>
      <c r="N82" s="148"/>
    </row>
    <row r="83" spans="1:14" ht="22.5" customHeight="1">
      <c r="A83" s="147"/>
      <c r="B83" s="147"/>
      <c r="C83" s="147"/>
      <c r="D83" s="147"/>
      <c r="E83" s="159"/>
      <c r="F83" s="159"/>
      <c r="G83" s="159"/>
      <c r="H83" s="159"/>
      <c r="I83" s="154"/>
      <c r="J83" s="148"/>
      <c r="K83" s="148"/>
      <c r="L83" s="148"/>
      <c r="M83" s="148"/>
      <c r="N83" s="148"/>
    </row>
    <row r="84" spans="1:14" ht="22.5" customHeight="1">
      <c r="A84" s="147"/>
      <c r="B84" s="147"/>
      <c r="C84" s="147"/>
      <c r="D84" s="147"/>
      <c r="E84" s="159"/>
      <c r="F84" s="159"/>
      <c r="G84" s="159"/>
      <c r="H84" s="159"/>
      <c r="I84" s="154"/>
      <c r="J84" s="148"/>
      <c r="K84" s="148"/>
      <c r="L84" s="148"/>
      <c r="M84" s="148"/>
      <c r="N84" s="148"/>
    </row>
    <row r="85" spans="1:14" ht="22.5" customHeight="1">
      <c r="A85" s="147"/>
      <c r="B85" s="147"/>
      <c r="C85" s="147"/>
      <c r="D85" s="147"/>
      <c r="E85" s="159"/>
      <c r="F85" s="159"/>
      <c r="G85" s="159"/>
      <c r="H85" s="159"/>
      <c r="I85" s="154"/>
      <c r="J85" s="148"/>
      <c r="K85" s="148"/>
      <c r="L85" s="148"/>
      <c r="M85" s="148"/>
      <c r="N85" s="148"/>
    </row>
    <row r="86" spans="1:14" ht="22.5" customHeight="1">
      <c r="A86" s="147"/>
      <c r="B86" s="147"/>
      <c r="C86" s="147"/>
      <c r="D86" s="147"/>
      <c r="E86" s="159"/>
      <c r="F86" s="159"/>
      <c r="G86" s="159"/>
      <c r="H86" s="159"/>
      <c r="I86" s="154"/>
      <c r="J86" s="148"/>
      <c r="K86" s="148"/>
      <c r="L86" s="148"/>
      <c r="M86" s="148"/>
      <c r="N86" s="148"/>
    </row>
    <row r="87" spans="1:14" ht="22.5" customHeight="1">
      <c r="A87" s="147"/>
      <c r="B87" s="147"/>
      <c r="C87" s="147"/>
      <c r="D87" s="147"/>
      <c r="E87" s="159"/>
      <c r="F87" s="159"/>
      <c r="G87" s="159"/>
      <c r="H87" s="159"/>
      <c r="I87" s="154"/>
      <c r="J87" s="148"/>
      <c r="K87" s="148"/>
      <c r="L87" s="148"/>
      <c r="M87" s="148"/>
      <c r="N87" s="148"/>
    </row>
    <row r="88" spans="1:14" ht="22.5" customHeight="1">
      <c r="A88" s="147"/>
      <c r="B88" s="147"/>
      <c r="C88" s="147"/>
      <c r="D88" s="147"/>
      <c r="E88" s="159"/>
      <c r="F88" s="159"/>
      <c r="G88" s="159"/>
      <c r="H88" s="159"/>
      <c r="I88" s="154"/>
      <c r="J88" s="148"/>
      <c r="K88" s="148"/>
      <c r="L88" s="148"/>
      <c r="M88" s="148"/>
      <c r="N88" s="148"/>
    </row>
    <row r="89" spans="1:14" ht="22.5" customHeight="1">
      <c r="A89" s="147"/>
      <c r="B89" s="147"/>
      <c r="C89" s="147"/>
      <c r="D89" s="147"/>
      <c r="E89" s="159"/>
      <c r="F89" s="159"/>
      <c r="G89" s="159"/>
      <c r="H89" s="159"/>
      <c r="I89" s="154"/>
      <c r="J89" s="148"/>
      <c r="K89" s="148"/>
      <c r="L89" s="148"/>
      <c r="M89" s="148"/>
      <c r="N89" s="148"/>
    </row>
    <row r="90" spans="1:14" ht="22.5" customHeight="1">
      <c r="A90" s="147"/>
      <c r="B90" s="147"/>
      <c r="C90" s="147"/>
      <c r="D90" s="147"/>
      <c r="E90" s="159"/>
      <c r="F90" s="159"/>
      <c r="G90" s="159"/>
      <c r="H90" s="159"/>
      <c r="I90" s="154"/>
      <c r="J90" s="148"/>
      <c r="K90" s="148"/>
      <c r="L90" s="148"/>
      <c r="M90" s="148"/>
      <c r="N90" s="148"/>
    </row>
    <row r="91" spans="1:14" ht="22.5" customHeight="1">
      <c r="A91" s="147"/>
      <c r="B91" s="147"/>
      <c r="C91" s="147"/>
      <c r="D91" s="147"/>
      <c r="E91" s="159"/>
      <c r="F91" s="159"/>
      <c r="G91" s="159"/>
      <c r="H91" s="159"/>
      <c r="I91" s="154"/>
      <c r="J91" s="148"/>
      <c r="K91" s="148"/>
      <c r="L91" s="148"/>
      <c r="M91" s="148"/>
      <c r="N91" s="148"/>
    </row>
    <row r="92" spans="1:14" ht="22.5" customHeight="1">
      <c r="A92" s="147"/>
      <c r="B92" s="147"/>
      <c r="C92" s="147"/>
      <c r="D92" s="147"/>
      <c r="E92" s="159"/>
      <c r="F92" s="159"/>
      <c r="G92" s="159"/>
      <c r="H92" s="159"/>
      <c r="I92" s="154"/>
      <c r="J92" s="148"/>
      <c r="K92" s="148"/>
      <c r="L92" s="148"/>
      <c r="M92" s="148"/>
      <c r="N92" s="148"/>
    </row>
    <row r="93" spans="1:14" ht="22.5" customHeight="1">
      <c r="A93" s="147"/>
      <c r="B93" s="147"/>
      <c r="C93" s="147"/>
      <c r="D93" s="147"/>
      <c r="E93" s="159"/>
      <c r="F93" s="159"/>
      <c r="G93" s="159"/>
      <c r="H93" s="159"/>
      <c r="I93" s="154"/>
      <c r="J93" s="148"/>
      <c r="K93" s="148"/>
      <c r="L93" s="148"/>
      <c r="M93" s="148"/>
      <c r="N93" s="148"/>
    </row>
    <row r="94" spans="1:14" ht="22.5" customHeight="1">
      <c r="A94" s="147"/>
      <c r="B94" s="147"/>
      <c r="C94" s="147"/>
      <c r="D94" s="147"/>
      <c r="E94" s="159"/>
      <c r="F94" s="159"/>
      <c r="G94" s="159"/>
      <c r="H94" s="159"/>
      <c r="I94" s="154"/>
      <c r="J94" s="148"/>
      <c r="K94" s="148"/>
      <c r="L94" s="148"/>
      <c r="M94" s="148"/>
      <c r="N94" s="148"/>
    </row>
    <row r="95" spans="1:14" ht="22.5" customHeight="1">
      <c r="A95" s="147"/>
      <c r="B95" s="147"/>
      <c r="C95" s="147"/>
      <c r="D95" s="147"/>
      <c r="E95" s="159"/>
      <c r="F95" s="159"/>
      <c r="G95" s="159"/>
      <c r="H95" s="159"/>
      <c r="I95" s="154"/>
      <c r="J95" s="148"/>
      <c r="K95" s="148"/>
      <c r="L95" s="148"/>
      <c r="M95" s="148"/>
      <c r="N95" s="148"/>
    </row>
    <row r="96" spans="1:14" ht="78.75" customHeight="1">
      <c r="A96" s="147"/>
      <c r="B96" s="147"/>
      <c r="C96" s="147"/>
      <c r="D96" s="147"/>
      <c r="E96" s="159"/>
      <c r="F96" s="159"/>
      <c r="G96" s="159"/>
      <c r="H96" s="159"/>
      <c r="I96" s="147"/>
      <c r="J96" s="148"/>
      <c r="K96" s="148"/>
      <c r="L96" s="148"/>
      <c r="M96" s="148"/>
      <c r="N96" s="148"/>
    </row>
    <row r="97" spans="1:14" ht="22.5" customHeight="1">
      <c r="A97" s="147"/>
      <c r="B97" s="147"/>
      <c r="C97" s="147"/>
      <c r="D97" s="147"/>
      <c r="E97" s="159"/>
      <c r="F97" s="159"/>
      <c r="G97" s="159"/>
      <c r="H97" s="159"/>
      <c r="I97" s="154"/>
      <c r="J97" s="148"/>
      <c r="K97" s="148"/>
      <c r="L97" s="148"/>
      <c r="M97" s="148"/>
      <c r="N97" s="148"/>
    </row>
    <row r="98" spans="1:14" ht="22.5" customHeight="1">
      <c r="A98" s="147"/>
      <c r="B98" s="147"/>
      <c r="C98" s="147"/>
      <c r="D98" s="147"/>
      <c r="E98" s="159"/>
      <c r="F98" s="159"/>
      <c r="G98" s="159"/>
      <c r="H98" s="159"/>
      <c r="I98" s="148"/>
      <c r="J98" s="148"/>
      <c r="K98" s="148"/>
      <c r="L98" s="148"/>
      <c r="M98" s="148"/>
      <c r="N98" s="148"/>
    </row>
    <row r="99" spans="1:14" ht="22.5" customHeight="1">
      <c r="A99" s="147"/>
      <c r="B99" s="147"/>
      <c r="C99" s="147"/>
      <c r="D99" s="147"/>
      <c r="E99" s="159"/>
      <c r="F99" s="159"/>
      <c r="G99" s="159"/>
      <c r="H99" s="159"/>
      <c r="I99" s="148"/>
      <c r="J99" s="148"/>
      <c r="K99" s="148"/>
      <c r="L99" s="148"/>
      <c r="M99" s="148"/>
      <c r="N99" s="148"/>
    </row>
    <row r="100" spans="1:14" ht="22.5" customHeight="1">
      <c r="A100" s="147"/>
      <c r="B100" s="147"/>
      <c r="C100" s="147"/>
      <c r="D100" s="147"/>
      <c r="E100" s="159"/>
      <c r="F100" s="159"/>
      <c r="G100" s="159"/>
      <c r="H100" s="159"/>
      <c r="I100" s="154"/>
      <c r="J100" s="148"/>
      <c r="K100" s="148"/>
      <c r="L100" s="148"/>
      <c r="M100" s="148"/>
      <c r="N100" s="148"/>
    </row>
    <row r="101" spans="1:14" ht="22.5" customHeight="1">
      <c r="A101" s="147"/>
      <c r="B101" s="147"/>
      <c r="C101" s="147"/>
      <c r="D101" s="147"/>
      <c r="E101" s="159"/>
      <c r="F101" s="159"/>
      <c r="G101" s="159"/>
      <c r="H101" s="159"/>
      <c r="I101" s="154"/>
      <c r="J101" s="148"/>
      <c r="K101" s="148"/>
      <c r="L101" s="148"/>
      <c r="M101" s="148"/>
      <c r="N101" s="148"/>
    </row>
    <row r="102" spans="1:14" ht="22.5" customHeight="1">
      <c r="A102" s="147"/>
      <c r="B102" s="147"/>
      <c r="C102" s="147"/>
      <c r="D102" s="147"/>
      <c r="E102" s="159"/>
      <c r="F102" s="159"/>
      <c r="G102" s="159"/>
      <c r="H102" s="159"/>
      <c r="I102" s="154"/>
      <c r="J102" s="148"/>
      <c r="K102" s="148"/>
      <c r="L102" s="148"/>
      <c r="M102" s="148"/>
      <c r="N102" s="148"/>
    </row>
    <row r="103" spans="1:14" ht="22.5" customHeight="1">
      <c r="A103" s="147"/>
      <c r="B103" s="147"/>
      <c r="C103" s="147"/>
      <c r="D103" s="147"/>
      <c r="E103" s="159"/>
      <c r="F103" s="159"/>
      <c r="G103" s="159"/>
      <c r="H103" s="159"/>
      <c r="I103" s="154"/>
      <c r="J103" s="148"/>
      <c r="K103" s="148"/>
      <c r="L103" s="148"/>
      <c r="M103" s="148"/>
      <c r="N103" s="148"/>
    </row>
    <row r="104" spans="1:14" ht="22.5" customHeight="1">
      <c r="A104" s="147"/>
      <c r="B104" s="147"/>
      <c r="C104" s="147"/>
      <c r="D104" s="147"/>
      <c r="E104" s="159"/>
      <c r="F104" s="159"/>
      <c r="G104" s="159"/>
      <c r="H104" s="159"/>
      <c r="I104" s="154"/>
      <c r="J104" s="148"/>
      <c r="K104" s="148"/>
      <c r="L104" s="148"/>
      <c r="M104" s="148"/>
      <c r="N104" s="148"/>
    </row>
    <row r="105" spans="1:14" ht="22.5" customHeight="1">
      <c r="A105" s="147"/>
      <c r="B105" s="147"/>
      <c r="C105" s="147"/>
      <c r="D105" s="147"/>
      <c r="E105" s="159"/>
      <c r="F105" s="159"/>
      <c r="G105" s="159"/>
      <c r="H105" s="159"/>
      <c r="I105" s="154"/>
      <c r="J105" s="148"/>
      <c r="K105" s="148"/>
      <c r="L105" s="148"/>
      <c r="M105" s="148"/>
      <c r="N105" s="148"/>
    </row>
    <row r="106" spans="1:14" ht="22.5" customHeight="1">
      <c r="A106" s="147"/>
      <c r="B106" s="147"/>
      <c r="C106" s="147"/>
      <c r="D106" s="147"/>
      <c r="E106" s="159"/>
      <c r="F106" s="159"/>
      <c r="G106" s="159"/>
      <c r="H106" s="159"/>
      <c r="I106" s="154"/>
      <c r="J106" s="148"/>
      <c r="K106" s="148"/>
      <c r="L106" s="148"/>
      <c r="M106" s="148"/>
      <c r="N106" s="148"/>
    </row>
    <row r="107" spans="1:14" ht="22.5" customHeight="1">
      <c r="A107" s="147"/>
      <c r="B107" s="147"/>
      <c r="C107" s="147"/>
      <c r="D107" s="147"/>
      <c r="E107" s="159"/>
      <c r="F107" s="159"/>
      <c r="G107" s="159"/>
      <c r="H107" s="159"/>
      <c r="I107" s="154"/>
      <c r="J107" s="148"/>
      <c r="K107" s="148"/>
      <c r="L107" s="148"/>
      <c r="M107" s="148"/>
      <c r="N107" s="148"/>
    </row>
    <row r="108" spans="1:14" ht="22.5" customHeight="1">
      <c r="A108" s="147"/>
      <c r="B108" s="147"/>
      <c r="C108" s="147"/>
      <c r="D108" s="147"/>
      <c r="E108" s="159"/>
      <c r="F108" s="159"/>
      <c r="G108" s="159"/>
      <c r="H108" s="159"/>
      <c r="I108" s="154"/>
      <c r="J108" s="148"/>
      <c r="K108" s="148"/>
      <c r="L108" s="148"/>
      <c r="M108" s="148"/>
      <c r="N108" s="148"/>
    </row>
    <row r="109" spans="1:14" ht="22.5" customHeight="1">
      <c r="A109" s="147"/>
      <c r="B109" s="147"/>
      <c r="C109" s="147"/>
      <c r="D109" s="147"/>
      <c r="E109" s="159"/>
      <c r="F109" s="159"/>
      <c r="G109" s="159"/>
      <c r="H109" s="159"/>
      <c r="I109" s="154"/>
      <c r="J109" s="148"/>
      <c r="K109" s="148"/>
      <c r="L109" s="148"/>
      <c r="M109" s="148"/>
      <c r="N109" s="148"/>
    </row>
    <row r="110" spans="1:14" ht="22.5" customHeight="1">
      <c r="A110" s="147"/>
      <c r="B110" s="147"/>
      <c r="C110" s="147"/>
      <c r="D110" s="147"/>
      <c r="E110" s="159"/>
      <c r="F110" s="159"/>
      <c r="G110" s="159"/>
      <c r="H110" s="159"/>
      <c r="I110" s="154"/>
      <c r="J110" s="148"/>
      <c r="K110" s="148"/>
      <c r="L110" s="148"/>
      <c r="M110" s="148"/>
      <c r="N110" s="148"/>
    </row>
    <row r="111" spans="1:14" ht="22.5" customHeight="1">
      <c r="A111" s="147"/>
      <c r="B111" s="147"/>
      <c r="C111" s="147"/>
      <c r="D111" s="147"/>
      <c r="E111" s="159"/>
      <c r="F111" s="159"/>
      <c r="G111" s="159"/>
      <c r="H111" s="159"/>
      <c r="I111" s="154"/>
      <c r="J111" s="148"/>
      <c r="K111" s="148"/>
      <c r="L111" s="148"/>
      <c r="M111" s="148"/>
      <c r="N111" s="148"/>
    </row>
    <row r="112" spans="1:14" ht="22.5" customHeight="1">
      <c r="A112" s="147"/>
      <c r="B112" s="147"/>
      <c r="C112" s="147"/>
      <c r="D112" s="147"/>
      <c r="E112" s="159"/>
      <c r="F112" s="159"/>
      <c r="G112" s="159"/>
      <c r="H112" s="159"/>
      <c r="I112" s="154"/>
      <c r="J112" s="148"/>
      <c r="K112" s="148"/>
      <c r="L112" s="148"/>
      <c r="M112" s="148"/>
      <c r="N112" s="148"/>
    </row>
    <row r="113" spans="1:14" ht="22.5" customHeight="1">
      <c r="A113" s="147"/>
      <c r="B113" s="147"/>
      <c r="C113" s="147"/>
      <c r="D113" s="147"/>
      <c r="E113" s="159"/>
      <c r="F113" s="159"/>
      <c r="G113" s="159"/>
      <c r="H113" s="159"/>
      <c r="I113" s="154"/>
      <c r="J113" s="148"/>
      <c r="K113" s="148"/>
      <c r="L113" s="148"/>
      <c r="M113" s="148"/>
      <c r="N113" s="148"/>
    </row>
    <row r="114" spans="1:14" ht="22.5" customHeight="1">
      <c r="A114" s="147"/>
      <c r="B114" s="147"/>
      <c r="C114" s="147"/>
      <c r="D114" s="147"/>
      <c r="E114" s="159"/>
      <c r="F114" s="159"/>
      <c r="G114" s="159"/>
      <c r="H114" s="159"/>
      <c r="I114" s="154"/>
      <c r="J114" s="148"/>
      <c r="K114" s="148"/>
      <c r="L114" s="148"/>
      <c r="M114" s="148"/>
      <c r="N114" s="148"/>
    </row>
    <row r="115" spans="1:14" ht="22.5" customHeight="1">
      <c r="A115" s="147"/>
      <c r="B115" s="147"/>
      <c r="C115" s="147"/>
      <c r="D115" s="147"/>
      <c r="E115" s="159"/>
      <c r="F115" s="159"/>
      <c r="G115" s="159"/>
      <c r="H115" s="159"/>
      <c r="I115" s="154"/>
      <c r="J115" s="148"/>
      <c r="K115" s="148"/>
      <c r="L115" s="148"/>
      <c r="M115" s="148"/>
      <c r="N115" s="148"/>
    </row>
    <row r="116" spans="1:14" ht="22.5" customHeight="1">
      <c r="A116" s="147"/>
      <c r="B116" s="147"/>
      <c r="C116" s="147"/>
      <c r="D116" s="147"/>
      <c r="E116" s="159"/>
      <c r="F116" s="159"/>
      <c r="G116" s="159"/>
      <c r="H116" s="159"/>
      <c r="I116" s="154"/>
      <c r="J116" s="148"/>
      <c r="K116" s="148"/>
      <c r="L116" s="148"/>
      <c r="M116" s="148"/>
      <c r="N116" s="148"/>
    </row>
    <row r="117" spans="1:14" ht="22.5" customHeight="1">
      <c r="A117" s="147"/>
      <c r="B117" s="147"/>
      <c r="C117" s="147"/>
      <c r="D117" s="147"/>
      <c r="E117" s="159"/>
      <c r="F117" s="159"/>
      <c r="G117" s="159"/>
      <c r="H117" s="159"/>
      <c r="I117" s="154"/>
      <c r="J117" s="148"/>
      <c r="K117" s="148"/>
      <c r="L117" s="148"/>
      <c r="M117" s="148"/>
      <c r="N117" s="148"/>
    </row>
    <row r="118" spans="1:14" ht="22.5" customHeight="1">
      <c r="A118" s="147"/>
      <c r="B118" s="147"/>
      <c r="C118" s="147"/>
      <c r="D118" s="147"/>
      <c r="E118" s="159"/>
      <c r="F118" s="159"/>
      <c r="G118" s="159"/>
      <c r="H118" s="159"/>
      <c r="I118" s="154"/>
      <c r="J118" s="148"/>
      <c r="K118" s="148"/>
      <c r="L118" s="148"/>
      <c r="M118" s="148"/>
      <c r="N118" s="148"/>
    </row>
    <row r="119" spans="1:14" ht="22.5" customHeight="1">
      <c r="A119" s="147"/>
      <c r="B119" s="147"/>
      <c r="C119" s="147"/>
      <c r="D119" s="147"/>
      <c r="E119" s="159"/>
      <c r="F119" s="159"/>
      <c r="G119" s="159"/>
      <c r="H119" s="159"/>
      <c r="I119" s="154"/>
      <c r="J119" s="148"/>
      <c r="K119" s="148"/>
      <c r="L119" s="148"/>
      <c r="M119" s="148"/>
      <c r="N119" s="148"/>
    </row>
    <row r="120" spans="1:14" ht="22.5" customHeight="1">
      <c r="A120" s="147"/>
      <c r="B120" s="147"/>
      <c r="C120" s="147"/>
      <c r="D120" s="147"/>
      <c r="E120" s="159"/>
      <c r="F120" s="159"/>
      <c r="G120" s="159"/>
      <c r="H120" s="159"/>
      <c r="I120" s="154"/>
      <c r="J120" s="148"/>
      <c r="K120" s="148"/>
      <c r="L120" s="148"/>
      <c r="M120" s="148"/>
      <c r="N120" s="148"/>
    </row>
    <row r="121" spans="1:14" ht="22.5" customHeight="1">
      <c r="A121" s="147"/>
      <c r="B121" s="147"/>
      <c r="C121" s="147"/>
      <c r="D121" s="147"/>
      <c r="E121" s="159"/>
      <c r="F121" s="159"/>
      <c r="G121" s="159"/>
      <c r="H121" s="159"/>
      <c r="I121" s="154"/>
      <c r="J121" s="148"/>
      <c r="K121" s="148"/>
      <c r="L121" s="148"/>
      <c r="M121" s="148"/>
      <c r="N121" s="148"/>
    </row>
    <row r="122" spans="1:14" ht="22.5" customHeight="1">
      <c r="A122" s="147"/>
      <c r="B122" s="147"/>
      <c r="C122" s="147"/>
      <c r="D122" s="147"/>
      <c r="E122" s="159"/>
      <c r="F122" s="159"/>
      <c r="G122" s="159"/>
      <c r="H122" s="159"/>
      <c r="I122" s="154"/>
      <c r="J122" s="148"/>
      <c r="K122" s="148"/>
      <c r="L122" s="148"/>
      <c r="M122" s="148"/>
      <c r="N122" s="148"/>
    </row>
    <row r="123" spans="1:14" ht="22.5" customHeight="1">
      <c r="A123" s="147"/>
      <c r="B123" s="147"/>
      <c r="C123" s="147"/>
      <c r="D123" s="147"/>
      <c r="E123" s="159"/>
      <c r="F123" s="159"/>
      <c r="G123" s="159"/>
      <c r="H123" s="159"/>
      <c r="I123" s="154"/>
      <c r="J123" s="148"/>
      <c r="K123" s="148"/>
      <c r="L123" s="148"/>
      <c r="M123" s="148"/>
      <c r="N123" s="148"/>
    </row>
    <row r="124" spans="1:14" ht="22.5" customHeight="1">
      <c r="A124" s="147"/>
      <c r="B124" s="147"/>
      <c r="C124" s="147"/>
      <c r="D124" s="147"/>
      <c r="E124" s="159"/>
      <c r="F124" s="159"/>
      <c r="G124" s="159"/>
      <c r="H124" s="159"/>
      <c r="I124" s="154"/>
      <c r="J124" s="148"/>
      <c r="K124" s="148"/>
      <c r="L124" s="148"/>
      <c r="M124" s="148"/>
      <c r="N124" s="148"/>
    </row>
    <row r="125" spans="1:14" ht="22.5" customHeight="1">
      <c r="A125" s="147"/>
      <c r="B125" s="147"/>
      <c r="C125" s="147"/>
      <c r="D125" s="147"/>
      <c r="E125" s="159"/>
      <c r="F125" s="159"/>
      <c r="G125" s="159"/>
      <c r="H125" s="159"/>
      <c r="I125" s="154"/>
      <c r="J125" s="148"/>
      <c r="K125" s="148"/>
      <c r="L125" s="148"/>
      <c r="M125" s="148"/>
      <c r="N125" s="148"/>
    </row>
    <row r="126" spans="1:14" ht="22.5" customHeight="1">
      <c r="A126" s="147"/>
      <c r="B126" s="147"/>
      <c r="C126" s="147"/>
      <c r="D126" s="147"/>
      <c r="E126" s="159"/>
      <c r="F126" s="159"/>
      <c r="G126" s="159"/>
      <c r="H126" s="159"/>
      <c r="I126" s="154"/>
      <c r="J126" s="148"/>
      <c r="K126" s="148"/>
      <c r="L126" s="148"/>
      <c r="M126" s="148"/>
      <c r="N126" s="148"/>
    </row>
    <row r="127" spans="1:14" ht="22.5" customHeight="1">
      <c r="A127" s="147"/>
      <c r="B127" s="147"/>
      <c r="C127" s="147"/>
      <c r="D127" s="147"/>
      <c r="E127" s="159"/>
      <c r="F127" s="159"/>
      <c r="G127" s="159"/>
      <c r="H127" s="159"/>
      <c r="I127" s="154"/>
      <c r="J127" s="148"/>
      <c r="K127" s="148"/>
      <c r="L127" s="148"/>
      <c r="M127" s="148"/>
      <c r="N127" s="148"/>
    </row>
    <row r="128" spans="1:14" ht="22.5" customHeight="1">
      <c r="A128" s="147"/>
      <c r="B128" s="147"/>
      <c r="C128" s="147"/>
      <c r="D128" s="147"/>
      <c r="E128" s="159"/>
      <c r="F128" s="159"/>
      <c r="G128" s="159"/>
      <c r="H128" s="159"/>
      <c r="I128" s="154"/>
      <c r="J128" s="148"/>
      <c r="K128" s="148"/>
      <c r="L128" s="148"/>
      <c r="M128" s="148"/>
      <c r="N128" s="148"/>
    </row>
    <row r="129" spans="1:14" ht="22.5" customHeight="1">
      <c r="A129" s="147"/>
      <c r="B129" s="147"/>
      <c r="C129" s="147"/>
      <c r="D129" s="147"/>
      <c r="E129" s="159"/>
      <c r="F129" s="159"/>
      <c r="G129" s="159"/>
      <c r="H129" s="159"/>
      <c r="I129" s="154"/>
      <c r="J129" s="148"/>
      <c r="K129" s="148"/>
      <c r="L129" s="148"/>
      <c r="M129" s="148"/>
      <c r="N129" s="148"/>
    </row>
    <row r="130" spans="1:14" ht="22.5" customHeight="1">
      <c r="A130" s="147"/>
      <c r="B130" s="147"/>
      <c r="C130" s="147"/>
      <c r="D130" s="147"/>
      <c r="E130" s="159"/>
      <c r="F130" s="159"/>
      <c r="G130" s="159"/>
      <c r="H130" s="159"/>
      <c r="I130" s="154"/>
      <c r="J130" s="148"/>
      <c r="K130" s="148"/>
      <c r="L130" s="148"/>
      <c r="M130" s="148"/>
      <c r="N130" s="148"/>
    </row>
    <row r="131" spans="1:14" ht="22.5" customHeight="1">
      <c r="A131" s="147"/>
      <c r="B131" s="147"/>
      <c r="C131" s="147"/>
      <c r="D131" s="147"/>
      <c r="E131" s="159"/>
      <c r="F131" s="159"/>
      <c r="G131" s="159"/>
      <c r="H131" s="159"/>
      <c r="I131" s="159"/>
      <c r="J131" s="148"/>
      <c r="K131" s="148"/>
      <c r="L131" s="148"/>
      <c r="M131" s="148"/>
      <c r="N131" s="148"/>
    </row>
    <row r="132" spans="1:14" ht="22.5" customHeight="1">
      <c r="A132" s="147"/>
      <c r="B132" s="147"/>
      <c r="C132" s="147"/>
      <c r="D132" s="147"/>
      <c r="E132" s="159"/>
      <c r="F132" s="159"/>
      <c r="G132" s="159"/>
      <c r="H132" s="159"/>
      <c r="I132" s="159"/>
      <c r="J132" s="148"/>
      <c r="K132" s="148"/>
      <c r="L132" s="148"/>
      <c r="M132" s="148"/>
      <c r="N132" s="148"/>
    </row>
    <row r="133" spans="1:14" ht="22.5" customHeight="1">
      <c r="A133" s="147"/>
      <c r="B133" s="147"/>
      <c r="C133" s="147"/>
      <c r="D133" s="147"/>
      <c r="E133" s="159"/>
      <c r="F133" s="159"/>
      <c r="G133" s="159"/>
      <c r="H133" s="159"/>
      <c r="I133" s="159"/>
      <c r="J133" s="148"/>
      <c r="K133" s="148"/>
      <c r="L133" s="148"/>
      <c r="M133" s="148"/>
      <c r="N133" s="148"/>
    </row>
    <row r="134" spans="1:14" ht="22.5" customHeight="1">
      <c r="A134" s="147"/>
      <c r="B134" s="147"/>
      <c r="C134" s="147"/>
      <c r="D134" s="147"/>
      <c r="E134" s="159"/>
      <c r="F134" s="159"/>
      <c r="G134" s="159"/>
      <c r="H134" s="159"/>
      <c r="I134" s="159"/>
      <c r="J134" s="148"/>
      <c r="K134" s="148"/>
      <c r="L134" s="148"/>
      <c r="M134" s="148"/>
      <c r="N134" s="148"/>
    </row>
    <row r="135" spans="1:14" ht="22.5" customHeight="1">
      <c r="A135" s="147"/>
      <c r="B135" s="147"/>
      <c r="C135" s="147"/>
      <c r="D135" s="147"/>
      <c r="E135" s="159"/>
      <c r="F135" s="159"/>
      <c r="G135" s="159"/>
      <c r="H135" s="159"/>
      <c r="I135" s="159"/>
      <c r="J135" s="148"/>
      <c r="K135" s="148"/>
      <c r="L135" s="148"/>
      <c r="M135" s="148"/>
      <c r="N135" s="148"/>
    </row>
    <row r="136" spans="1:14" ht="22.5" customHeight="1">
      <c r="A136" s="147"/>
      <c r="B136" s="147"/>
      <c r="C136" s="147"/>
      <c r="D136" s="147"/>
      <c r="E136" s="159"/>
      <c r="F136" s="159"/>
      <c r="G136" s="159"/>
      <c r="H136" s="159"/>
      <c r="I136" s="159"/>
      <c r="J136" s="148"/>
      <c r="K136" s="148"/>
      <c r="L136" s="148"/>
      <c r="M136" s="148"/>
      <c r="N136" s="148"/>
    </row>
    <row r="137" spans="1:14" ht="22.5" customHeight="1">
      <c r="A137" s="147"/>
      <c r="B137" s="147"/>
      <c r="C137" s="147"/>
      <c r="D137" s="147"/>
      <c r="E137" s="159"/>
      <c r="F137" s="159"/>
      <c r="G137" s="159"/>
      <c r="H137" s="159"/>
      <c r="I137" s="159"/>
      <c r="J137" s="148"/>
      <c r="K137" s="148"/>
      <c r="L137" s="148"/>
      <c r="M137" s="148"/>
      <c r="N137" s="148"/>
    </row>
    <row r="138" spans="1:14" ht="22.5" customHeight="1">
      <c r="A138" s="147"/>
      <c r="B138" s="147"/>
      <c r="C138" s="147"/>
      <c r="D138" s="147"/>
      <c r="E138" s="159"/>
      <c r="F138" s="159"/>
      <c r="G138" s="159"/>
      <c r="H138" s="159"/>
      <c r="I138" s="159"/>
      <c r="J138" s="148"/>
      <c r="K138" s="148"/>
      <c r="L138" s="148"/>
      <c r="M138" s="148"/>
      <c r="N138" s="148"/>
    </row>
    <row r="139" spans="1:14" ht="22.5" customHeight="1">
      <c r="A139" s="147"/>
      <c r="B139" s="147"/>
      <c r="C139" s="147"/>
      <c r="D139" s="147"/>
      <c r="E139" s="159"/>
      <c r="F139" s="159"/>
      <c r="G139" s="159"/>
      <c r="H139" s="159"/>
      <c r="I139" s="159"/>
      <c r="J139" s="148"/>
      <c r="K139" s="148"/>
      <c r="L139" s="148"/>
      <c r="M139" s="148"/>
      <c r="N139" s="148"/>
    </row>
    <row r="140" spans="1:14" ht="22.5" customHeight="1">
      <c r="A140" s="147"/>
      <c r="B140" s="147"/>
      <c r="C140" s="147"/>
      <c r="D140" s="147"/>
      <c r="E140" s="159"/>
      <c r="F140" s="159"/>
      <c r="G140" s="159"/>
      <c r="H140" s="159"/>
      <c r="I140" s="159"/>
      <c r="J140" s="148"/>
      <c r="K140" s="148"/>
      <c r="L140" s="148"/>
      <c r="M140" s="148"/>
      <c r="N140" s="148"/>
    </row>
    <row r="141" spans="1:14" ht="22.5" customHeight="1">
      <c r="A141" s="147"/>
      <c r="B141" s="147"/>
      <c r="C141" s="147"/>
      <c r="D141" s="147"/>
      <c r="E141" s="159"/>
      <c r="F141" s="159"/>
      <c r="G141" s="159"/>
      <c r="H141" s="159"/>
      <c r="I141" s="159"/>
      <c r="J141" s="148"/>
      <c r="K141" s="148"/>
      <c r="L141" s="148"/>
      <c r="M141" s="148"/>
      <c r="N141" s="148"/>
    </row>
    <row r="142" spans="1:14" ht="22.5" customHeight="1">
      <c r="A142" s="147"/>
      <c r="B142" s="147"/>
      <c r="C142" s="147"/>
      <c r="D142" s="147"/>
      <c r="E142" s="159"/>
      <c r="F142" s="159"/>
      <c r="G142" s="159"/>
      <c r="H142" s="159"/>
      <c r="I142" s="159"/>
      <c r="J142" s="148"/>
      <c r="K142" s="148"/>
      <c r="L142" s="148"/>
      <c r="M142" s="148"/>
      <c r="N142" s="148"/>
    </row>
    <row r="143" spans="1:14" ht="22.5" customHeight="1">
      <c r="A143" s="147"/>
      <c r="B143" s="147"/>
      <c r="C143" s="147"/>
      <c r="D143" s="147"/>
      <c r="E143" s="159"/>
      <c r="F143" s="159"/>
      <c r="G143" s="159"/>
      <c r="H143" s="159"/>
      <c r="I143" s="159"/>
      <c r="J143" s="148"/>
      <c r="K143" s="148"/>
      <c r="L143" s="148"/>
      <c r="M143" s="148"/>
      <c r="N143" s="148"/>
    </row>
    <row r="144" spans="1:14" ht="22.5" customHeight="1">
      <c r="A144" s="147"/>
      <c r="B144" s="147"/>
      <c r="C144" s="147"/>
      <c r="D144" s="147"/>
      <c r="E144" s="159"/>
      <c r="F144" s="159"/>
      <c r="G144" s="159"/>
      <c r="H144" s="159"/>
      <c r="I144" s="159"/>
      <c r="J144" s="148"/>
      <c r="K144" s="148"/>
      <c r="L144" s="148"/>
      <c r="M144" s="148"/>
      <c r="N144" s="148"/>
    </row>
    <row r="145" spans="1:14" ht="22.5" customHeight="1">
      <c r="A145" s="147"/>
      <c r="B145" s="147"/>
      <c r="C145" s="147"/>
      <c r="D145" s="147"/>
      <c r="E145" s="159"/>
      <c r="F145" s="159"/>
      <c r="G145" s="159"/>
      <c r="H145" s="159"/>
      <c r="I145" s="159"/>
      <c r="J145" s="148"/>
      <c r="K145" s="148"/>
      <c r="L145" s="148"/>
      <c r="M145" s="148"/>
      <c r="N145" s="148"/>
    </row>
    <row r="146" spans="1:14" ht="22.5" customHeight="1">
      <c r="A146" s="147"/>
      <c r="B146" s="147"/>
      <c r="C146" s="147"/>
      <c r="D146" s="147"/>
      <c r="E146" s="159"/>
      <c r="F146" s="159"/>
      <c r="G146" s="159"/>
      <c r="H146" s="159"/>
      <c r="I146" s="159"/>
      <c r="J146" s="148"/>
      <c r="K146" s="148"/>
      <c r="L146" s="148"/>
      <c r="M146" s="148"/>
      <c r="N146" s="148"/>
    </row>
    <row r="147" spans="1:14" ht="22.5" customHeight="1">
      <c r="A147" s="147"/>
      <c r="B147" s="147"/>
      <c r="C147" s="147"/>
      <c r="D147" s="147"/>
      <c r="E147" s="159"/>
      <c r="F147" s="159"/>
      <c r="G147" s="159"/>
      <c r="H147" s="159"/>
      <c r="I147" s="159"/>
      <c r="J147" s="148"/>
      <c r="K147" s="148"/>
      <c r="L147" s="148"/>
      <c r="M147" s="148"/>
      <c r="N147" s="148"/>
    </row>
    <row r="148" spans="1:14" ht="22.5" customHeight="1">
      <c r="A148" s="147"/>
      <c r="B148" s="147"/>
      <c r="C148" s="147"/>
      <c r="D148" s="147"/>
      <c r="E148" s="159"/>
      <c r="F148" s="159"/>
      <c r="G148" s="159"/>
      <c r="H148" s="159"/>
      <c r="I148" s="159"/>
      <c r="J148" s="148"/>
      <c r="K148" s="148"/>
      <c r="L148" s="148"/>
      <c r="M148" s="148"/>
      <c r="N148" s="148"/>
    </row>
    <row r="149" spans="1:14" ht="22.5" customHeight="1">
      <c r="A149" s="147"/>
      <c r="B149" s="147"/>
      <c r="C149" s="147"/>
      <c r="D149" s="147"/>
      <c r="E149" s="159"/>
      <c r="F149" s="159"/>
      <c r="G149" s="159"/>
      <c r="H149" s="159"/>
      <c r="I149" s="159"/>
      <c r="J149" s="148"/>
      <c r="K149" s="148"/>
      <c r="L149" s="148"/>
      <c r="M149" s="148"/>
      <c r="N149" s="148"/>
    </row>
    <row r="150" spans="1:14" ht="22.5" customHeight="1">
      <c r="A150" s="147"/>
      <c r="B150" s="147"/>
      <c r="C150" s="147"/>
      <c r="D150" s="147"/>
      <c r="E150" s="159"/>
      <c r="F150" s="159"/>
      <c r="G150" s="159"/>
      <c r="H150" s="159"/>
      <c r="I150" s="159"/>
      <c r="J150" s="148"/>
      <c r="K150" s="148"/>
      <c r="L150" s="148"/>
      <c r="M150" s="148"/>
      <c r="N150" s="148"/>
    </row>
    <row r="151" spans="1:14" ht="22.5" customHeight="1">
      <c r="A151" s="147"/>
      <c r="B151" s="147"/>
      <c r="C151" s="147"/>
      <c r="D151" s="147"/>
      <c r="E151" s="159"/>
      <c r="F151" s="159"/>
      <c r="G151" s="159"/>
      <c r="H151" s="159"/>
      <c r="I151" s="159"/>
      <c r="J151" s="148"/>
      <c r="K151" s="148"/>
      <c r="L151" s="148"/>
      <c r="M151" s="148"/>
      <c r="N151" s="148"/>
    </row>
    <row r="152" spans="1:14" ht="22.5" customHeight="1">
      <c r="A152" s="147"/>
      <c r="B152" s="147"/>
      <c r="C152" s="147"/>
      <c r="D152" s="147"/>
      <c r="E152" s="159"/>
      <c r="F152" s="159"/>
      <c r="G152" s="159"/>
      <c r="H152" s="159"/>
      <c r="I152" s="159"/>
      <c r="J152" s="148"/>
      <c r="K152" s="148"/>
      <c r="L152" s="148"/>
      <c r="M152" s="148"/>
      <c r="N152" s="148"/>
    </row>
    <row r="153" spans="1:14" ht="22.5" customHeight="1">
      <c r="A153" s="147"/>
      <c r="B153" s="147"/>
      <c r="C153" s="147"/>
      <c r="D153" s="147"/>
      <c r="E153" s="159"/>
      <c r="F153" s="159"/>
      <c r="G153" s="159"/>
      <c r="H153" s="159"/>
      <c r="I153" s="159"/>
      <c r="J153" s="148"/>
      <c r="K153" s="148"/>
      <c r="L153" s="148"/>
      <c r="M153" s="148"/>
      <c r="N153" s="148"/>
    </row>
    <row r="154" spans="1:14" ht="22.5" customHeight="1">
      <c r="A154" s="147"/>
      <c r="B154" s="147"/>
      <c r="C154" s="147"/>
      <c r="D154" s="147"/>
      <c r="E154" s="159"/>
      <c r="F154" s="159"/>
      <c r="G154" s="159"/>
      <c r="H154" s="159"/>
      <c r="I154" s="159"/>
      <c r="J154" s="148"/>
      <c r="K154" s="148"/>
      <c r="L154" s="148"/>
      <c r="M154" s="148"/>
      <c r="N154" s="148"/>
    </row>
    <row r="155" spans="1:14" ht="22.5" customHeight="1">
      <c r="A155" s="147"/>
      <c r="B155" s="147"/>
      <c r="C155" s="147"/>
      <c r="D155" s="147"/>
      <c r="E155" s="159"/>
      <c r="F155" s="159"/>
      <c r="G155" s="159"/>
      <c r="H155" s="159"/>
      <c r="I155" s="159"/>
      <c r="J155" s="148"/>
      <c r="K155" s="148"/>
      <c r="L155" s="148"/>
      <c r="M155" s="148"/>
      <c r="N155" s="148"/>
    </row>
    <row r="156" spans="1:14" ht="22.5" customHeight="1">
      <c r="A156" s="147"/>
      <c r="B156" s="147"/>
      <c r="C156" s="147"/>
      <c r="D156" s="147"/>
      <c r="E156" s="159"/>
      <c r="F156" s="159"/>
      <c r="G156" s="159"/>
      <c r="H156" s="159"/>
      <c r="I156" s="159"/>
      <c r="J156" s="148"/>
      <c r="K156" s="148"/>
      <c r="L156" s="148"/>
      <c r="M156" s="148"/>
      <c r="N156" s="148"/>
    </row>
    <row r="157" spans="1:14" ht="22.5" customHeight="1">
      <c r="A157" s="147"/>
      <c r="B157" s="147"/>
      <c r="C157" s="147"/>
      <c r="D157" s="147"/>
      <c r="E157" s="159"/>
      <c r="F157" s="159"/>
      <c r="G157" s="159"/>
      <c r="H157" s="159"/>
      <c r="I157" s="159"/>
      <c r="J157" s="148"/>
      <c r="K157" s="148"/>
      <c r="L157" s="148"/>
      <c r="M157" s="148"/>
      <c r="N157" s="148"/>
    </row>
    <row r="158" spans="1:14" ht="22.5" customHeight="1">
      <c r="A158" s="147"/>
      <c r="B158" s="147"/>
      <c r="C158" s="147"/>
      <c r="D158" s="147"/>
      <c r="E158" s="159"/>
      <c r="F158" s="159"/>
      <c r="G158" s="159"/>
      <c r="H158" s="159"/>
      <c r="I158" s="159"/>
      <c r="J158" s="148"/>
      <c r="K158" s="148"/>
      <c r="L158" s="148"/>
      <c r="M158" s="148"/>
      <c r="N158" s="148"/>
    </row>
    <row r="159" spans="1:14" ht="22.5" customHeight="1">
      <c r="A159" s="147"/>
      <c r="B159" s="147"/>
      <c r="C159" s="147"/>
      <c r="D159" s="147"/>
      <c r="E159" s="159"/>
      <c r="F159" s="159"/>
      <c r="G159" s="159"/>
      <c r="H159" s="159"/>
      <c r="I159" s="159"/>
      <c r="J159" s="148"/>
      <c r="K159" s="148"/>
      <c r="L159" s="148"/>
      <c r="M159" s="148"/>
      <c r="N159" s="148"/>
    </row>
    <row r="160" spans="1:14" ht="22.5" customHeight="1">
      <c r="A160" s="147"/>
      <c r="B160" s="147"/>
      <c r="C160" s="147"/>
      <c r="D160" s="147"/>
      <c r="E160" s="159"/>
      <c r="F160" s="159"/>
      <c r="G160" s="159"/>
      <c r="H160" s="159"/>
      <c r="I160" s="159"/>
      <c r="J160" s="148"/>
      <c r="K160" s="148"/>
      <c r="L160" s="148"/>
      <c r="M160" s="148"/>
      <c r="N160" s="148"/>
    </row>
    <row r="161" spans="1:14" ht="22.5" customHeight="1">
      <c r="A161" s="147"/>
      <c r="B161" s="147"/>
      <c r="C161" s="147"/>
      <c r="D161" s="147"/>
      <c r="E161" s="159"/>
      <c r="F161" s="159"/>
      <c r="G161" s="159"/>
      <c r="H161" s="159"/>
      <c r="I161" s="159"/>
      <c r="J161" s="148"/>
      <c r="K161" s="148"/>
      <c r="L161" s="148"/>
      <c r="M161" s="148"/>
      <c r="N161" s="148"/>
    </row>
    <row r="162" spans="1:14" ht="22.5" customHeight="1">
      <c r="A162" s="147"/>
      <c r="B162" s="147"/>
      <c r="C162" s="147"/>
      <c r="D162" s="147"/>
      <c r="E162" s="159"/>
      <c r="F162" s="159"/>
      <c r="G162" s="159"/>
      <c r="H162" s="159"/>
      <c r="I162" s="159"/>
      <c r="J162" s="148"/>
      <c r="K162" s="148"/>
      <c r="L162" s="148"/>
      <c r="M162" s="148"/>
      <c r="N162" s="148"/>
    </row>
    <row r="163" spans="1:14" ht="22.5" customHeight="1">
      <c r="A163" s="147"/>
      <c r="B163" s="147"/>
      <c r="C163" s="147"/>
      <c r="D163" s="147"/>
      <c r="E163" s="159"/>
      <c r="F163" s="159"/>
      <c r="G163" s="159"/>
      <c r="H163" s="159"/>
      <c r="I163" s="159"/>
      <c r="J163" s="148"/>
      <c r="K163" s="148"/>
      <c r="L163" s="148"/>
      <c r="M163" s="148"/>
      <c r="N163" s="148"/>
    </row>
    <row r="164" spans="1:14" ht="22.5" customHeight="1">
      <c r="A164" s="147"/>
      <c r="B164" s="147"/>
      <c r="C164" s="147"/>
      <c r="D164" s="147"/>
      <c r="E164" s="159"/>
      <c r="F164" s="159"/>
      <c r="G164" s="159"/>
      <c r="H164" s="159"/>
      <c r="I164" s="159"/>
      <c r="J164" s="148"/>
      <c r="K164" s="148"/>
      <c r="L164" s="148"/>
      <c r="M164" s="148"/>
      <c r="N164" s="148"/>
    </row>
    <row r="165" spans="1:14" ht="22.5" customHeight="1">
      <c r="A165" s="147"/>
      <c r="B165" s="147"/>
      <c r="C165" s="147"/>
      <c r="D165" s="147"/>
      <c r="E165" s="159"/>
      <c r="F165" s="159"/>
      <c r="G165" s="159"/>
      <c r="H165" s="159"/>
      <c r="I165" s="159"/>
      <c r="J165" s="148"/>
      <c r="K165" s="148"/>
      <c r="L165" s="148"/>
      <c r="M165" s="148"/>
      <c r="N165" s="148"/>
    </row>
    <row r="166" spans="1:14" ht="22.5" customHeight="1">
      <c r="A166" s="147"/>
      <c r="B166" s="147"/>
      <c r="C166" s="147"/>
      <c r="D166" s="147"/>
      <c r="E166" s="159"/>
      <c r="F166" s="159"/>
      <c r="G166" s="159"/>
      <c r="H166" s="159"/>
      <c r="I166" s="159"/>
      <c r="J166" s="148"/>
      <c r="K166" s="148"/>
      <c r="L166" s="148"/>
      <c r="M166" s="148"/>
      <c r="N166" s="148"/>
    </row>
    <row r="167" spans="1:14" ht="22.5" customHeight="1">
      <c r="A167" s="147"/>
      <c r="B167" s="147"/>
      <c r="C167" s="147"/>
      <c r="D167" s="147"/>
      <c r="E167" s="159"/>
      <c r="F167" s="159"/>
      <c r="G167" s="159"/>
      <c r="H167" s="159"/>
      <c r="I167" s="159"/>
      <c r="J167" s="148"/>
      <c r="K167" s="148"/>
      <c r="L167" s="148"/>
      <c r="M167" s="148"/>
      <c r="N167" s="148"/>
    </row>
    <row r="168" spans="1:14" ht="22.5" customHeight="1">
      <c r="A168" s="147"/>
      <c r="B168" s="147"/>
      <c r="C168" s="147"/>
      <c r="D168" s="147"/>
      <c r="E168" s="159"/>
      <c r="F168" s="159"/>
      <c r="G168" s="159"/>
      <c r="H168" s="159"/>
      <c r="I168" s="159"/>
      <c r="J168" s="148"/>
      <c r="K168" s="148"/>
      <c r="L168" s="148"/>
      <c r="M168" s="148"/>
      <c r="N168" s="148"/>
    </row>
    <row r="169" spans="1:14" ht="22.5" customHeight="1">
      <c r="A169" s="147"/>
      <c r="B169" s="147"/>
      <c r="C169" s="147"/>
      <c r="D169" s="147"/>
      <c r="E169" s="159"/>
      <c r="F169" s="159"/>
      <c r="G169" s="159"/>
      <c r="H169" s="159"/>
      <c r="I169" s="159"/>
      <c r="J169" s="148"/>
      <c r="K169" s="148"/>
      <c r="L169" s="148"/>
      <c r="M169" s="148"/>
      <c r="N169" s="148"/>
    </row>
    <row r="170" spans="1:14" ht="22.5" customHeight="1">
      <c r="A170" s="147"/>
      <c r="B170" s="147"/>
      <c r="C170" s="147"/>
      <c r="D170" s="147"/>
      <c r="E170" s="159"/>
      <c r="F170" s="159"/>
      <c r="G170" s="159"/>
      <c r="H170" s="159"/>
      <c r="I170" s="159"/>
      <c r="J170" s="148"/>
      <c r="K170" s="148"/>
      <c r="L170" s="148"/>
      <c r="M170" s="148"/>
      <c r="N170" s="148"/>
    </row>
    <row r="171" spans="1:14" ht="22.5" customHeight="1">
      <c r="A171" s="148"/>
      <c r="B171" s="148"/>
      <c r="C171" s="148"/>
      <c r="D171" s="148"/>
      <c r="E171" s="148"/>
      <c r="F171" s="153"/>
      <c r="G171" s="153"/>
      <c r="H171" s="148"/>
      <c r="I171" s="159"/>
      <c r="J171" s="148"/>
      <c r="K171" s="148"/>
      <c r="L171" s="148"/>
      <c r="M171" s="148"/>
      <c r="N171" s="148"/>
    </row>
    <row r="172" spans="1:14" ht="22.5" customHeight="1">
      <c r="A172" s="148"/>
      <c r="B172" s="148"/>
      <c r="C172" s="148"/>
      <c r="D172" s="148"/>
      <c r="E172" s="148"/>
      <c r="F172" s="153"/>
      <c r="G172" s="153"/>
      <c r="H172" s="148"/>
      <c r="I172" s="159"/>
      <c r="J172" s="148"/>
      <c r="K172" s="148"/>
      <c r="L172" s="148"/>
      <c r="M172" s="148"/>
      <c r="N172" s="148"/>
    </row>
    <row r="173" spans="1:14" ht="22.5" customHeight="1">
      <c r="A173" s="148"/>
      <c r="B173" s="148"/>
      <c r="C173" s="148"/>
      <c r="D173" s="148"/>
      <c r="E173" s="148"/>
      <c r="F173" s="153"/>
      <c r="G173" s="153"/>
      <c r="H173" s="148"/>
      <c r="I173" s="159"/>
      <c r="J173" s="148"/>
      <c r="K173" s="148"/>
      <c r="L173" s="148"/>
      <c r="M173" s="148"/>
      <c r="N173" s="148"/>
    </row>
    <row r="174" spans="1:14" ht="22.5" customHeight="1">
      <c r="A174" s="148"/>
      <c r="B174" s="148"/>
      <c r="C174" s="148"/>
      <c r="D174" s="148"/>
      <c r="E174" s="148"/>
      <c r="F174" s="153"/>
      <c r="G174" s="153"/>
      <c r="H174" s="148"/>
      <c r="I174" s="159"/>
      <c r="J174" s="148"/>
      <c r="K174" s="148"/>
      <c r="L174" s="148"/>
      <c r="M174" s="148"/>
      <c r="N174" s="148"/>
    </row>
    <row r="175" spans="1:14" ht="22.5" customHeight="1">
      <c r="A175" s="148"/>
      <c r="B175" s="148"/>
      <c r="C175" s="148"/>
      <c r="D175" s="148"/>
      <c r="E175" s="148"/>
      <c r="F175" s="153"/>
      <c r="G175" s="153"/>
      <c r="H175" s="148"/>
      <c r="I175" s="159"/>
      <c r="J175" s="148"/>
      <c r="K175" s="148"/>
      <c r="L175" s="148"/>
      <c r="M175" s="148"/>
      <c r="N175" s="148"/>
    </row>
    <row r="176" spans="1:14" ht="22.5" customHeight="1">
      <c r="A176" s="148"/>
      <c r="B176" s="148"/>
      <c r="C176" s="148"/>
      <c r="D176" s="148"/>
      <c r="E176" s="148"/>
      <c r="F176" s="153"/>
      <c r="G176" s="153"/>
      <c r="H176" s="148"/>
      <c r="I176" s="159"/>
      <c r="J176" s="148"/>
      <c r="K176" s="148"/>
      <c r="L176" s="148"/>
      <c r="M176" s="148"/>
      <c r="N176" s="148"/>
    </row>
    <row r="177" spans="1:14" ht="22.5" customHeight="1">
      <c r="A177" s="148"/>
      <c r="B177" s="148"/>
      <c r="C177" s="148"/>
      <c r="D177" s="148"/>
      <c r="E177" s="148"/>
      <c r="F177" s="153"/>
      <c r="G177" s="153"/>
      <c r="H177" s="148"/>
      <c r="I177" s="159"/>
      <c r="J177" s="148"/>
      <c r="K177" s="148"/>
      <c r="L177" s="148"/>
      <c r="M177" s="148"/>
      <c r="N177" s="148"/>
    </row>
    <row r="178" spans="1:14" ht="22.5" customHeight="1">
      <c r="A178" s="148"/>
      <c r="B178" s="148"/>
      <c r="C178" s="148"/>
      <c r="D178" s="148"/>
      <c r="E178" s="148"/>
      <c r="F178" s="153"/>
      <c r="G178" s="153"/>
      <c r="H178" s="148"/>
      <c r="I178" s="159"/>
      <c r="J178" s="148"/>
      <c r="K178" s="148"/>
      <c r="L178" s="148"/>
      <c r="M178" s="148"/>
      <c r="N178" s="148"/>
    </row>
    <row r="179" spans="1:14" ht="22.5" customHeight="1">
      <c r="A179" s="148"/>
      <c r="B179" s="148"/>
      <c r="C179" s="148"/>
      <c r="D179" s="148"/>
      <c r="E179" s="148"/>
      <c r="F179" s="153"/>
      <c r="G179" s="153"/>
      <c r="H179" s="148"/>
      <c r="I179" s="159"/>
      <c r="J179" s="148"/>
      <c r="K179" s="148"/>
      <c r="L179" s="148"/>
      <c r="M179" s="148"/>
      <c r="N179" s="148"/>
    </row>
    <row r="180" spans="1:14" ht="22.5" customHeight="1">
      <c r="A180" s="148"/>
      <c r="B180" s="148"/>
      <c r="C180" s="148"/>
      <c r="D180" s="148"/>
      <c r="E180" s="148"/>
      <c r="F180" s="153"/>
      <c r="G180" s="153"/>
      <c r="H180" s="148"/>
      <c r="I180" s="159"/>
      <c r="J180" s="148"/>
      <c r="K180" s="148"/>
      <c r="L180" s="148"/>
      <c r="M180" s="148"/>
      <c r="N180" s="148"/>
    </row>
    <row r="181" spans="1:14" ht="22.5" customHeight="1">
      <c r="A181" s="148"/>
      <c r="B181" s="148"/>
      <c r="C181" s="148"/>
      <c r="D181" s="148"/>
      <c r="E181" s="148"/>
      <c r="F181" s="153"/>
      <c r="G181" s="153"/>
      <c r="H181" s="148"/>
      <c r="I181" s="159"/>
      <c r="J181" s="148"/>
      <c r="K181" s="148"/>
      <c r="L181" s="148"/>
      <c r="M181" s="148"/>
      <c r="N181" s="148"/>
    </row>
    <row r="182" spans="1:14" ht="22.5" customHeight="1">
      <c r="A182" s="148"/>
      <c r="B182" s="148"/>
      <c r="C182" s="148"/>
      <c r="D182" s="148"/>
      <c r="E182" s="148"/>
      <c r="F182" s="153"/>
      <c r="G182" s="153"/>
      <c r="H182" s="148"/>
      <c r="I182" s="159"/>
      <c r="J182" s="148"/>
      <c r="K182" s="148"/>
      <c r="L182" s="148"/>
      <c r="M182" s="148"/>
      <c r="N182" s="148"/>
    </row>
    <row r="183" spans="1:14" ht="22.5" customHeight="1">
      <c r="A183" s="148"/>
      <c r="B183" s="148"/>
      <c r="C183" s="148"/>
      <c r="D183" s="148"/>
      <c r="E183" s="148"/>
      <c r="F183" s="153"/>
      <c r="G183" s="153"/>
      <c r="H183" s="148"/>
      <c r="I183" s="159"/>
      <c r="J183" s="148"/>
      <c r="K183" s="148"/>
      <c r="L183" s="148"/>
      <c r="M183" s="148"/>
      <c r="N183" s="148"/>
    </row>
    <row r="184" spans="1:14" ht="22.5" customHeight="1">
      <c r="A184" s="148"/>
      <c r="B184" s="148"/>
      <c r="C184" s="148"/>
      <c r="D184" s="148"/>
      <c r="E184" s="148"/>
      <c r="F184" s="153"/>
      <c r="G184" s="153"/>
      <c r="H184" s="148"/>
      <c r="I184" s="159"/>
      <c r="J184" s="148"/>
      <c r="K184" s="148"/>
      <c r="L184" s="148"/>
      <c r="M184" s="148"/>
      <c r="N184" s="148"/>
    </row>
    <row r="185" spans="1:14" ht="22.5" customHeight="1">
      <c r="A185" s="148"/>
      <c r="B185" s="148"/>
      <c r="C185" s="148"/>
      <c r="D185" s="148"/>
      <c r="E185" s="148"/>
      <c r="F185" s="153"/>
      <c r="G185" s="153"/>
      <c r="H185" s="148"/>
      <c r="I185" s="159"/>
      <c r="J185" s="148"/>
      <c r="K185" s="148"/>
      <c r="L185" s="148"/>
      <c r="M185" s="148"/>
      <c r="N185" s="148"/>
    </row>
    <row r="186" spans="1:14" ht="22.5" customHeight="1">
      <c r="A186" s="148"/>
      <c r="B186" s="148"/>
      <c r="C186" s="148"/>
      <c r="D186" s="148"/>
      <c r="E186" s="148"/>
      <c r="F186" s="153"/>
      <c r="G186" s="153"/>
      <c r="H186" s="148"/>
      <c r="I186" s="159"/>
      <c r="J186" s="148"/>
      <c r="K186" s="148"/>
      <c r="L186" s="148"/>
      <c r="M186" s="148"/>
      <c r="N186" s="148"/>
    </row>
    <row r="187" spans="1:14" ht="22.5" customHeight="1">
      <c r="A187" s="148"/>
      <c r="B187" s="148"/>
      <c r="C187" s="148"/>
      <c r="D187" s="148"/>
      <c r="E187" s="148"/>
      <c r="F187" s="153"/>
      <c r="G187" s="153"/>
      <c r="H187" s="148"/>
      <c r="I187" s="159"/>
      <c r="J187" s="148"/>
      <c r="K187" s="148"/>
      <c r="L187" s="148"/>
      <c r="M187" s="148"/>
      <c r="N187" s="148"/>
    </row>
    <row r="188" spans="1:14" ht="22.5" customHeight="1">
      <c r="A188" s="148"/>
      <c r="B188" s="148"/>
      <c r="C188" s="148"/>
      <c r="D188" s="148"/>
      <c r="E188" s="148"/>
      <c r="F188" s="153"/>
      <c r="G188" s="153"/>
      <c r="H188" s="148"/>
      <c r="I188" s="159"/>
      <c r="J188" s="148"/>
      <c r="K188" s="148"/>
      <c r="L188" s="148"/>
      <c r="M188" s="148"/>
      <c r="N188" s="148"/>
    </row>
    <row r="189" spans="1:14" ht="22.5" customHeight="1">
      <c r="A189" s="148"/>
      <c r="B189" s="148"/>
      <c r="C189" s="148"/>
      <c r="D189" s="148"/>
      <c r="E189" s="148"/>
      <c r="F189" s="153"/>
      <c r="G189" s="153"/>
      <c r="H189" s="148"/>
      <c r="I189" s="159"/>
      <c r="J189" s="148"/>
      <c r="K189" s="148"/>
      <c r="L189" s="148"/>
      <c r="M189" s="148"/>
      <c r="N189" s="148"/>
    </row>
    <row r="190" spans="1:14" ht="22.5" customHeight="1">
      <c r="A190" s="148"/>
      <c r="B190" s="148"/>
      <c r="C190" s="148"/>
      <c r="D190" s="148"/>
      <c r="E190" s="148"/>
      <c r="F190" s="153"/>
      <c r="G190" s="153"/>
      <c r="H190" s="148"/>
      <c r="I190" s="159"/>
      <c r="J190" s="148"/>
      <c r="K190" s="148"/>
      <c r="L190" s="148"/>
      <c r="M190" s="148"/>
      <c r="N190" s="148"/>
    </row>
    <row r="191" spans="1:14" ht="22.5" customHeight="1">
      <c r="A191" s="148"/>
      <c r="B191" s="148"/>
      <c r="C191" s="148"/>
      <c r="D191" s="148"/>
      <c r="E191" s="148"/>
      <c r="F191" s="153"/>
      <c r="G191" s="153"/>
      <c r="H191" s="148"/>
      <c r="I191" s="159"/>
      <c r="J191" s="148"/>
      <c r="K191" s="148"/>
      <c r="L191" s="148"/>
      <c r="M191" s="148"/>
      <c r="N191" s="148"/>
    </row>
    <row r="192" spans="1:14" ht="22.5" customHeight="1">
      <c r="A192" s="148"/>
      <c r="B192" s="148"/>
      <c r="C192" s="148"/>
      <c r="D192" s="148"/>
      <c r="E192" s="148"/>
      <c r="F192" s="153"/>
      <c r="G192" s="153"/>
      <c r="H192" s="148"/>
      <c r="I192" s="159"/>
      <c r="J192" s="148"/>
      <c r="K192" s="148"/>
      <c r="L192" s="148"/>
      <c r="M192" s="148"/>
      <c r="N192" s="148"/>
    </row>
    <row r="193" spans="1:14" ht="22.5" customHeight="1">
      <c r="A193" s="148"/>
      <c r="B193" s="148"/>
      <c r="C193" s="148"/>
      <c r="D193" s="148"/>
      <c r="E193" s="148"/>
      <c r="F193" s="153"/>
      <c r="G193" s="153"/>
      <c r="H193" s="148"/>
      <c r="I193" s="159"/>
      <c r="J193" s="148"/>
      <c r="K193" s="148"/>
      <c r="L193" s="148"/>
      <c r="M193" s="148"/>
      <c r="N193" s="148"/>
    </row>
    <row r="194" spans="1:14" ht="22.5" customHeight="1">
      <c r="A194" s="148"/>
      <c r="B194" s="148"/>
      <c r="C194" s="148"/>
      <c r="D194" s="148"/>
      <c r="E194" s="148"/>
      <c r="F194" s="153"/>
      <c r="G194" s="153"/>
      <c r="H194" s="148"/>
      <c r="I194" s="159"/>
      <c r="J194" s="148"/>
      <c r="K194" s="148"/>
      <c r="L194" s="148"/>
      <c r="M194" s="148"/>
      <c r="N194" s="148"/>
    </row>
    <row r="195" spans="1:14" ht="22.5" customHeight="1">
      <c r="A195" s="148"/>
      <c r="B195" s="148"/>
      <c r="C195" s="148"/>
      <c r="D195" s="148"/>
      <c r="E195" s="148"/>
      <c r="F195" s="153"/>
      <c r="G195" s="153"/>
      <c r="H195" s="148"/>
      <c r="I195" s="159"/>
      <c r="J195" s="148"/>
      <c r="K195" s="148"/>
      <c r="L195" s="148"/>
      <c r="M195" s="148"/>
      <c r="N195" s="148"/>
    </row>
    <row r="196" spans="1:14" ht="22.5" customHeight="1">
      <c r="A196" s="148"/>
      <c r="B196" s="148"/>
      <c r="C196" s="148"/>
      <c r="D196" s="148"/>
      <c r="E196" s="148"/>
      <c r="F196" s="153"/>
      <c r="G196" s="153"/>
      <c r="H196" s="148"/>
      <c r="I196" s="159"/>
      <c r="J196" s="148"/>
      <c r="K196" s="148"/>
      <c r="L196" s="148"/>
      <c r="M196" s="148"/>
      <c r="N196" s="148"/>
    </row>
    <row r="197" spans="1:14" ht="22.5" customHeight="1">
      <c r="A197" s="148"/>
      <c r="B197" s="148"/>
      <c r="C197" s="148"/>
      <c r="D197" s="148"/>
      <c r="E197" s="148"/>
      <c r="F197" s="153"/>
      <c r="G197" s="153"/>
      <c r="H197" s="148"/>
      <c r="I197" s="159"/>
      <c r="J197" s="148"/>
      <c r="K197" s="148"/>
      <c r="L197" s="148"/>
      <c r="M197" s="148"/>
      <c r="N197" s="148"/>
    </row>
    <row r="198" spans="1:14" ht="22.5" customHeight="1">
      <c r="A198" s="148"/>
      <c r="B198" s="148"/>
      <c r="C198" s="148"/>
      <c r="D198" s="148"/>
      <c r="E198" s="148"/>
      <c r="F198" s="153"/>
      <c r="G198" s="153"/>
      <c r="H198" s="148"/>
      <c r="I198" s="159"/>
      <c r="J198" s="148"/>
      <c r="K198" s="148"/>
      <c r="L198" s="148"/>
      <c r="M198" s="148"/>
      <c r="N198" s="148"/>
    </row>
    <row r="199" spans="1:14" ht="22.5" customHeight="1">
      <c r="A199" s="148"/>
      <c r="B199" s="148"/>
      <c r="C199" s="148"/>
      <c r="D199" s="148"/>
      <c r="E199" s="148"/>
      <c r="F199" s="153"/>
      <c r="G199" s="153"/>
      <c r="H199" s="148"/>
      <c r="I199" s="159"/>
      <c r="J199" s="148"/>
      <c r="K199" s="148"/>
      <c r="L199" s="148"/>
      <c r="M199" s="148"/>
      <c r="N199" s="148"/>
    </row>
    <row r="200" spans="1:14" ht="22.5" customHeight="1">
      <c r="A200" s="148"/>
      <c r="B200" s="148"/>
      <c r="C200" s="148"/>
      <c r="D200" s="148"/>
      <c r="E200" s="148"/>
      <c r="F200" s="153"/>
      <c r="G200" s="153"/>
      <c r="H200" s="148"/>
      <c r="I200" s="159"/>
      <c r="J200" s="148"/>
      <c r="K200" s="148"/>
      <c r="L200" s="148"/>
      <c r="M200" s="148"/>
      <c r="N200" s="148"/>
    </row>
    <row r="201" spans="1:14" ht="22.5" customHeight="1">
      <c r="A201" s="148"/>
      <c r="B201" s="148"/>
      <c r="C201" s="148"/>
      <c r="D201" s="148"/>
      <c r="E201" s="148"/>
      <c r="F201" s="153"/>
      <c r="G201" s="153"/>
      <c r="H201" s="148"/>
      <c r="I201" s="159"/>
      <c r="J201" s="148"/>
      <c r="K201" s="148"/>
      <c r="L201" s="148"/>
      <c r="M201" s="148"/>
      <c r="N201" s="148"/>
    </row>
    <row r="202" spans="1:14" ht="22.5" customHeight="1">
      <c r="A202" s="148"/>
      <c r="B202" s="148"/>
      <c r="C202" s="148"/>
      <c r="D202" s="148"/>
      <c r="E202" s="148"/>
      <c r="F202" s="153"/>
      <c r="G202" s="153"/>
      <c r="H202" s="148"/>
      <c r="I202" s="159"/>
      <c r="J202" s="148"/>
      <c r="K202" s="148"/>
      <c r="L202" s="148"/>
      <c r="M202" s="148"/>
      <c r="N202" s="148"/>
    </row>
    <row r="203" spans="1:14" ht="22.5" customHeight="1">
      <c r="A203" s="148"/>
      <c r="B203" s="148"/>
      <c r="C203" s="148"/>
      <c r="D203" s="148"/>
      <c r="E203" s="148"/>
      <c r="F203" s="153"/>
      <c r="G203" s="153"/>
      <c r="H203" s="148"/>
      <c r="I203" s="159"/>
      <c r="J203" s="148"/>
      <c r="K203" s="148"/>
      <c r="L203" s="148"/>
      <c r="M203" s="148"/>
      <c r="N203" s="148"/>
    </row>
    <row r="204" spans="1:14" ht="22.5" customHeight="1">
      <c r="A204" s="148"/>
      <c r="B204" s="148"/>
      <c r="C204" s="148"/>
      <c r="D204" s="148"/>
      <c r="E204" s="148"/>
      <c r="F204" s="153"/>
      <c r="G204" s="153"/>
      <c r="H204" s="148"/>
      <c r="I204" s="159"/>
      <c r="J204" s="148"/>
      <c r="K204" s="148"/>
      <c r="L204" s="148"/>
      <c r="M204" s="148"/>
      <c r="N204" s="148"/>
    </row>
    <row r="205" spans="1:14" ht="22.5" customHeight="1">
      <c r="A205" s="148"/>
      <c r="B205" s="148"/>
      <c r="C205" s="148"/>
      <c r="D205" s="148"/>
      <c r="E205" s="148"/>
      <c r="F205" s="153"/>
      <c r="G205" s="153"/>
      <c r="H205" s="148"/>
      <c r="I205" s="159"/>
      <c r="J205" s="148"/>
      <c r="K205" s="148"/>
      <c r="L205" s="148"/>
      <c r="M205" s="148"/>
      <c r="N205" s="148"/>
    </row>
    <row r="206" spans="1:14" ht="22.5" customHeight="1">
      <c r="A206" s="148"/>
      <c r="B206" s="148"/>
      <c r="C206" s="148"/>
      <c r="D206" s="148"/>
      <c r="E206" s="148"/>
      <c r="F206" s="153"/>
      <c r="G206" s="153"/>
      <c r="H206" s="148"/>
      <c r="I206" s="159"/>
      <c r="J206" s="148"/>
      <c r="K206" s="148"/>
      <c r="L206" s="148"/>
      <c r="M206" s="148"/>
      <c r="N206" s="148"/>
    </row>
    <row r="207" spans="1:14" ht="22.5" customHeight="1">
      <c r="A207" s="148"/>
      <c r="B207" s="148"/>
      <c r="C207" s="148"/>
      <c r="D207" s="148"/>
      <c r="E207" s="148"/>
      <c r="F207" s="153"/>
      <c r="G207" s="153"/>
      <c r="H207" s="148"/>
      <c r="I207" s="159"/>
      <c r="J207" s="148"/>
      <c r="K207" s="148"/>
      <c r="L207" s="148"/>
      <c r="M207" s="148"/>
      <c r="N207" s="148"/>
    </row>
    <row r="208" spans="1:14" ht="22.5" customHeight="1">
      <c r="A208" s="148"/>
      <c r="B208" s="148"/>
      <c r="C208" s="148"/>
      <c r="D208" s="148"/>
      <c r="E208" s="148"/>
      <c r="F208" s="153"/>
      <c r="G208" s="153"/>
      <c r="H208" s="148"/>
      <c r="I208" s="159"/>
      <c r="J208" s="148"/>
      <c r="K208" s="148"/>
      <c r="L208" s="148"/>
      <c r="M208" s="148"/>
      <c r="N208" s="148"/>
    </row>
    <row r="209" spans="1:14" ht="22.5" customHeight="1">
      <c r="A209" s="148"/>
      <c r="B209" s="148"/>
      <c r="C209" s="148"/>
      <c r="D209" s="148"/>
      <c r="E209" s="148"/>
      <c r="F209" s="153"/>
      <c r="G209" s="153"/>
      <c r="H209" s="148"/>
      <c r="I209" s="159"/>
      <c r="J209" s="148"/>
      <c r="K209" s="148"/>
      <c r="L209" s="148"/>
      <c r="M209" s="148"/>
      <c r="N209" s="148"/>
    </row>
    <row r="210" spans="1:14" ht="22.5" customHeight="1">
      <c r="A210" s="148"/>
      <c r="B210" s="148"/>
      <c r="C210" s="148"/>
      <c r="D210" s="148"/>
      <c r="E210" s="148"/>
      <c r="F210" s="153"/>
      <c r="G210" s="153"/>
      <c r="H210" s="148"/>
      <c r="I210" s="159"/>
      <c r="J210" s="148"/>
      <c r="K210" s="148"/>
      <c r="L210" s="148"/>
      <c r="M210" s="148"/>
      <c r="N210" s="148"/>
    </row>
    <row r="211" spans="1:14" ht="22.5" customHeight="1">
      <c r="A211" s="148"/>
      <c r="B211" s="148"/>
      <c r="C211" s="148"/>
      <c r="D211" s="148"/>
      <c r="E211" s="148"/>
      <c r="F211" s="153"/>
      <c r="G211" s="153"/>
      <c r="H211" s="148"/>
      <c r="I211" s="159"/>
      <c r="J211" s="148"/>
      <c r="K211" s="148"/>
      <c r="L211" s="148"/>
      <c r="M211" s="148"/>
      <c r="N211" s="148"/>
    </row>
    <row r="212" spans="1:14" ht="22.5" customHeight="1">
      <c r="A212" s="148"/>
      <c r="B212" s="148"/>
      <c r="C212" s="148"/>
      <c r="D212" s="148"/>
      <c r="E212" s="148"/>
      <c r="F212" s="153"/>
      <c r="G212" s="153"/>
      <c r="H212" s="148"/>
      <c r="I212" s="159"/>
      <c r="J212" s="148"/>
      <c r="K212" s="148"/>
      <c r="L212" s="148"/>
      <c r="M212" s="148"/>
      <c r="N212" s="148"/>
    </row>
    <row r="213" spans="1:14" ht="22.5" customHeight="1">
      <c r="A213" s="148"/>
      <c r="B213" s="148"/>
      <c r="C213" s="148"/>
      <c r="D213" s="148"/>
      <c r="E213" s="148"/>
      <c r="F213" s="153"/>
      <c r="G213" s="153"/>
      <c r="H213" s="148"/>
      <c r="I213" s="159"/>
      <c r="J213" s="148"/>
      <c r="K213" s="148"/>
      <c r="L213" s="148"/>
      <c r="M213" s="148"/>
      <c r="N213" s="148"/>
    </row>
    <row r="214" spans="1:14" ht="22.5" customHeight="1">
      <c r="A214" s="148"/>
      <c r="B214" s="148"/>
      <c r="C214" s="148"/>
      <c r="D214" s="148"/>
      <c r="E214" s="148"/>
      <c r="F214" s="153"/>
      <c r="G214" s="153"/>
      <c r="H214" s="148"/>
      <c r="I214" s="159"/>
      <c r="J214" s="148"/>
      <c r="K214" s="148"/>
      <c r="L214" s="148"/>
      <c r="M214" s="148"/>
      <c r="N214" s="148"/>
    </row>
    <row r="215" spans="1:14" ht="22.5" customHeight="1">
      <c r="A215" s="148"/>
      <c r="B215" s="148"/>
      <c r="C215" s="148"/>
      <c r="D215" s="148"/>
      <c r="E215" s="148"/>
      <c r="F215" s="153"/>
      <c r="G215" s="153"/>
      <c r="H215" s="148"/>
      <c r="I215" s="159"/>
      <c r="J215" s="148"/>
      <c r="K215" s="148"/>
      <c r="L215" s="148"/>
      <c r="M215" s="148"/>
      <c r="N215" s="148"/>
    </row>
    <row r="216" spans="1:14" ht="22.5" customHeight="1">
      <c r="A216" s="148"/>
      <c r="B216" s="148"/>
      <c r="C216" s="148"/>
      <c r="D216" s="148"/>
      <c r="E216" s="148"/>
      <c r="F216" s="153"/>
      <c r="G216" s="153"/>
      <c r="H216" s="148"/>
      <c r="I216" s="159"/>
      <c r="J216" s="148"/>
      <c r="K216" s="148"/>
      <c r="L216" s="148"/>
      <c r="M216" s="148"/>
      <c r="N216" s="148"/>
    </row>
    <row r="217" spans="1:14" ht="22.5" customHeight="1">
      <c r="A217" s="148"/>
      <c r="B217" s="148"/>
      <c r="C217" s="148"/>
      <c r="D217" s="148"/>
      <c r="E217" s="148"/>
      <c r="F217" s="153"/>
      <c r="G217" s="153"/>
      <c r="H217" s="148"/>
      <c r="I217" s="159"/>
      <c r="J217" s="148"/>
      <c r="K217" s="148"/>
      <c r="L217" s="148"/>
      <c r="M217" s="148"/>
      <c r="N217" s="148"/>
    </row>
    <row r="218" spans="1:14" ht="22.5" customHeight="1">
      <c r="A218" s="148"/>
      <c r="B218" s="148"/>
      <c r="C218" s="148"/>
      <c r="D218" s="148"/>
      <c r="E218" s="148"/>
      <c r="F218" s="153"/>
      <c r="G218" s="153"/>
      <c r="H218" s="148"/>
      <c r="I218" s="159"/>
      <c r="J218" s="148"/>
      <c r="K218" s="148"/>
      <c r="L218" s="148"/>
      <c r="M218" s="148"/>
      <c r="N218" s="148"/>
    </row>
    <row r="219" spans="1:14" ht="22.5" customHeight="1">
      <c r="A219" s="148"/>
      <c r="B219" s="148"/>
      <c r="C219" s="148"/>
      <c r="D219" s="148"/>
      <c r="E219" s="148"/>
      <c r="F219" s="153"/>
      <c r="G219" s="153"/>
      <c r="H219" s="148"/>
      <c r="I219" s="159"/>
      <c r="J219" s="148"/>
      <c r="K219" s="148"/>
      <c r="L219" s="148"/>
      <c r="M219" s="148"/>
      <c r="N219" s="148"/>
    </row>
    <row r="220" spans="1:14" ht="22.5" customHeight="1">
      <c r="A220" s="148"/>
      <c r="B220" s="148"/>
      <c r="C220" s="148"/>
      <c r="D220" s="148"/>
      <c r="E220" s="148"/>
      <c r="F220" s="153"/>
      <c r="G220" s="153"/>
      <c r="H220" s="148"/>
      <c r="I220" s="159"/>
      <c r="J220" s="148"/>
      <c r="K220" s="148"/>
      <c r="L220" s="148"/>
      <c r="M220" s="148"/>
      <c r="N220" s="148"/>
    </row>
    <row r="221" spans="1:14" ht="22.5" customHeight="1">
      <c r="A221" s="148"/>
      <c r="B221" s="148"/>
      <c r="C221" s="148"/>
      <c r="D221" s="148"/>
      <c r="E221" s="148"/>
      <c r="F221" s="153"/>
      <c r="G221" s="153"/>
      <c r="H221" s="148"/>
      <c r="I221" s="159"/>
      <c r="J221" s="148"/>
      <c r="K221" s="148"/>
      <c r="L221" s="148"/>
      <c r="M221" s="148"/>
      <c r="N221" s="148"/>
    </row>
    <row r="222" spans="1:14" ht="22.5" customHeight="1">
      <c r="A222" s="148"/>
      <c r="B222" s="148"/>
      <c r="C222" s="148"/>
      <c r="D222" s="148"/>
      <c r="E222" s="148"/>
      <c r="F222" s="153"/>
      <c r="G222" s="153"/>
      <c r="H222" s="148"/>
      <c r="I222" s="159"/>
      <c r="J222" s="148"/>
      <c r="K222" s="148"/>
      <c r="L222" s="148"/>
      <c r="M222" s="148"/>
      <c r="N222" s="148"/>
    </row>
    <row r="223" spans="1:14" ht="22.5" customHeight="1">
      <c r="A223" s="148"/>
      <c r="B223" s="148"/>
      <c r="C223" s="148"/>
      <c r="D223" s="148"/>
      <c r="E223" s="148"/>
      <c r="F223" s="153"/>
      <c r="G223" s="153"/>
      <c r="H223" s="148"/>
      <c r="I223" s="159"/>
      <c r="J223" s="148"/>
      <c r="K223" s="148"/>
      <c r="L223" s="148"/>
      <c r="M223" s="148"/>
      <c r="N223" s="148"/>
    </row>
    <row r="224" spans="1:14" ht="22.5" customHeight="1">
      <c r="A224" s="148"/>
      <c r="B224" s="148"/>
      <c r="C224" s="148"/>
      <c r="D224" s="148"/>
      <c r="E224" s="148"/>
      <c r="F224" s="153"/>
      <c r="G224" s="153"/>
      <c r="H224" s="148"/>
      <c r="I224" s="159"/>
      <c r="J224" s="148"/>
      <c r="K224" s="148"/>
      <c r="L224" s="148"/>
      <c r="M224" s="148"/>
      <c r="N224" s="148"/>
    </row>
    <row r="225" spans="1:14" ht="22.5" customHeight="1">
      <c r="A225" s="148"/>
      <c r="B225" s="148"/>
      <c r="C225" s="148"/>
      <c r="D225" s="148"/>
      <c r="E225" s="148"/>
      <c r="F225" s="153"/>
      <c r="G225" s="153"/>
      <c r="H225" s="148"/>
      <c r="I225" s="159"/>
      <c r="J225" s="148"/>
      <c r="K225" s="148"/>
      <c r="L225" s="148"/>
      <c r="M225" s="148"/>
      <c r="N225" s="148"/>
    </row>
    <row r="226" spans="1:14" ht="22.5" customHeight="1">
      <c r="A226" s="148"/>
      <c r="B226" s="148"/>
      <c r="C226" s="148"/>
      <c r="D226" s="148"/>
      <c r="E226" s="148"/>
      <c r="F226" s="153"/>
      <c r="G226" s="153"/>
      <c r="H226" s="148"/>
      <c r="I226" s="159"/>
      <c r="J226" s="148"/>
      <c r="K226" s="148"/>
      <c r="L226" s="148"/>
      <c r="M226" s="148"/>
      <c r="N226" s="148"/>
    </row>
    <row r="227" spans="1:14" ht="22.5" customHeight="1">
      <c r="A227" s="148"/>
      <c r="B227" s="148"/>
      <c r="C227" s="148"/>
      <c r="D227" s="148"/>
      <c r="E227" s="148"/>
      <c r="F227" s="153"/>
      <c r="G227" s="153"/>
      <c r="H227" s="148"/>
      <c r="I227" s="159"/>
      <c r="J227" s="148"/>
      <c r="K227" s="148"/>
      <c r="L227" s="148"/>
      <c r="M227" s="148"/>
      <c r="N227" s="148"/>
    </row>
    <row r="228" spans="1:14" ht="22.5" customHeight="1">
      <c r="A228" s="148"/>
      <c r="B228" s="148"/>
      <c r="C228" s="148"/>
      <c r="D228" s="148"/>
      <c r="E228" s="148"/>
      <c r="F228" s="153"/>
      <c r="G228" s="153"/>
      <c r="H228" s="148"/>
      <c r="I228" s="159"/>
      <c r="J228" s="148"/>
      <c r="K228" s="148"/>
      <c r="L228" s="148"/>
      <c r="M228" s="148"/>
      <c r="N228" s="148"/>
    </row>
    <row r="229" spans="1:14" ht="22.5" customHeight="1">
      <c r="A229" s="148"/>
      <c r="B229" s="148"/>
      <c r="C229" s="148"/>
      <c r="D229" s="148"/>
      <c r="E229" s="148"/>
      <c r="F229" s="153"/>
      <c r="G229" s="153"/>
      <c r="H229" s="148"/>
      <c r="I229" s="159"/>
      <c r="J229" s="148"/>
      <c r="K229" s="148"/>
      <c r="L229" s="148"/>
      <c r="M229" s="148"/>
      <c r="N229" s="148"/>
    </row>
    <row r="230" spans="1:14" ht="22.5" customHeight="1">
      <c r="A230" s="148"/>
      <c r="B230" s="148"/>
      <c r="C230" s="148"/>
      <c r="D230" s="148"/>
      <c r="E230" s="148"/>
      <c r="F230" s="153"/>
      <c r="G230" s="153"/>
      <c r="H230" s="148"/>
      <c r="I230" s="159"/>
      <c r="J230" s="148"/>
      <c r="K230" s="148"/>
      <c r="L230" s="148"/>
      <c r="M230" s="148"/>
      <c r="N230" s="148"/>
    </row>
    <row r="231" spans="1:14" ht="22.5" customHeight="1">
      <c r="A231" s="148"/>
      <c r="B231" s="148"/>
      <c r="C231" s="148"/>
      <c r="D231" s="148"/>
      <c r="E231" s="148"/>
      <c r="F231" s="153"/>
      <c r="G231" s="153"/>
      <c r="H231" s="148"/>
      <c r="I231" s="159"/>
      <c r="J231" s="148"/>
      <c r="K231" s="148"/>
      <c r="L231" s="148"/>
      <c r="M231" s="148"/>
      <c r="N231" s="148"/>
    </row>
    <row r="232" spans="1:14" ht="22.5" customHeight="1">
      <c r="A232" s="148"/>
      <c r="B232" s="148"/>
      <c r="C232" s="148"/>
      <c r="D232" s="148"/>
      <c r="E232" s="148"/>
      <c r="F232" s="153"/>
      <c r="G232" s="153"/>
      <c r="H232" s="148"/>
      <c r="I232" s="159"/>
      <c r="J232" s="148"/>
      <c r="K232" s="148"/>
      <c r="L232" s="148"/>
      <c r="M232" s="148"/>
      <c r="N232" s="148"/>
    </row>
    <row r="233" spans="1:14" ht="22.5" customHeight="1">
      <c r="A233" s="148"/>
      <c r="B233" s="148"/>
      <c r="C233" s="148"/>
      <c r="D233" s="148"/>
      <c r="E233" s="148"/>
      <c r="F233" s="153"/>
      <c r="G233" s="153"/>
      <c r="H233" s="148"/>
      <c r="I233" s="159"/>
      <c r="J233" s="148"/>
      <c r="K233" s="148"/>
      <c r="L233" s="148"/>
      <c r="M233" s="148"/>
      <c r="N233" s="148"/>
    </row>
    <row r="234" spans="1:14" ht="22.5" customHeight="1">
      <c r="A234" s="148"/>
      <c r="B234" s="148"/>
      <c r="C234" s="148"/>
      <c r="D234" s="148"/>
      <c r="E234" s="148"/>
      <c r="F234" s="153"/>
      <c r="G234" s="153"/>
      <c r="H234" s="148"/>
      <c r="I234" s="159"/>
      <c r="J234" s="148"/>
      <c r="K234" s="148"/>
      <c r="L234" s="148"/>
      <c r="M234" s="148"/>
      <c r="N234" s="148"/>
    </row>
    <row r="235" spans="1:14" ht="22.5" customHeight="1">
      <c r="A235" s="148"/>
      <c r="B235" s="148"/>
      <c r="C235" s="148"/>
      <c r="D235" s="148"/>
      <c r="E235" s="148"/>
      <c r="F235" s="153"/>
      <c r="G235" s="153"/>
      <c r="H235" s="148"/>
      <c r="I235" s="159"/>
      <c r="J235" s="148"/>
      <c r="K235" s="148"/>
      <c r="L235" s="148"/>
      <c r="M235" s="148"/>
      <c r="N235" s="148"/>
    </row>
    <row r="236" spans="1:14" ht="22.5" customHeight="1">
      <c r="A236" s="148"/>
      <c r="B236" s="148"/>
      <c r="C236" s="148"/>
      <c r="D236" s="148"/>
      <c r="E236" s="148"/>
      <c r="F236" s="153"/>
      <c r="G236" s="153"/>
      <c r="H236" s="148"/>
      <c r="I236" s="159"/>
      <c r="J236" s="148"/>
      <c r="K236" s="148"/>
      <c r="L236" s="148"/>
      <c r="M236" s="148"/>
      <c r="N236" s="148"/>
    </row>
    <row r="237" spans="1:14" ht="22.5" customHeight="1">
      <c r="A237" s="148"/>
      <c r="B237" s="148"/>
      <c r="C237" s="148"/>
      <c r="D237" s="148"/>
      <c r="E237" s="148"/>
      <c r="F237" s="153"/>
      <c r="G237" s="153"/>
      <c r="H237" s="148"/>
      <c r="I237" s="159"/>
      <c r="J237" s="148"/>
      <c r="K237" s="148"/>
      <c r="L237" s="148"/>
      <c r="M237" s="148"/>
      <c r="N237" s="148"/>
    </row>
    <row r="238" spans="1:14" ht="22.5" customHeight="1">
      <c r="A238" s="148"/>
      <c r="B238" s="148"/>
      <c r="C238" s="148"/>
      <c r="D238" s="148"/>
      <c r="E238" s="148"/>
      <c r="F238" s="153"/>
      <c r="G238" s="153"/>
      <c r="H238" s="148"/>
      <c r="I238" s="159"/>
      <c r="J238" s="148"/>
      <c r="K238" s="148"/>
      <c r="L238" s="148"/>
      <c r="M238" s="148"/>
      <c r="N238" s="148"/>
    </row>
    <row r="239" spans="1:14" ht="22.5" customHeight="1">
      <c r="A239" s="148"/>
      <c r="B239" s="148"/>
      <c r="C239" s="148"/>
      <c r="D239" s="148"/>
      <c r="E239" s="148"/>
      <c r="F239" s="153"/>
      <c r="G239" s="153"/>
      <c r="H239" s="148"/>
      <c r="I239" s="159"/>
      <c r="J239" s="148"/>
      <c r="K239" s="148"/>
      <c r="L239" s="148"/>
      <c r="M239" s="148"/>
      <c r="N239" s="148"/>
    </row>
    <row r="240" spans="1:14" ht="22.5" customHeight="1">
      <c r="A240" s="148"/>
      <c r="B240" s="148"/>
      <c r="C240" s="148"/>
      <c r="D240" s="148"/>
      <c r="E240" s="148"/>
      <c r="F240" s="153"/>
      <c r="G240" s="153"/>
      <c r="H240" s="148"/>
      <c r="I240" s="159"/>
      <c r="J240" s="148"/>
      <c r="K240" s="148"/>
      <c r="L240" s="148"/>
      <c r="M240" s="148"/>
      <c r="N240" s="148"/>
    </row>
    <row r="241" spans="1:14" ht="22.5" customHeight="1">
      <c r="A241" s="148"/>
      <c r="B241" s="148"/>
      <c r="C241" s="148"/>
      <c r="D241" s="148"/>
      <c r="E241" s="148"/>
      <c r="F241" s="153"/>
      <c r="G241" s="153"/>
      <c r="H241" s="148"/>
      <c r="I241" s="159"/>
      <c r="J241" s="148"/>
      <c r="K241" s="148"/>
      <c r="L241" s="148"/>
      <c r="M241" s="148"/>
      <c r="N241" s="148"/>
    </row>
    <row r="242" spans="1:14" ht="22.5" customHeight="1">
      <c r="A242" s="148"/>
      <c r="B242" s="148"/>
      <c r="C242" s="148"/>
      <c r="D242" s="148"/>
      <c r="E242" s="148"/>
      <c r="F242" s="153"/>
      <c r="G242" s="153"/>
      <c r="H242" s="148"/>
      <c r="I242" s="159"/>
      <c r="J242" s="148"/>
      <c r="K242" s="148"/>
      <c r="L242" s="148"/>
      <c r="M242" s="148"/>
      <c r="N242" s="148"/>
    </row>
    <row r="243" spans="1:14" ht="22.5" customHeight="1">
      <c r="A243" s="148"/>
      <c r="B243" s="148"/>
      <c r="C243" s="148"/>
      <c r="D243" s="148"/>
      <c r="E243" s="148"/>
      <c r="F243" s="153"/>
      <c r="G243" s="153"/>
      <c r="H243" s="148"/>
      <c r="I243" s="159"/>
      <c r="J243" s="148"/>
      <c r="K243" s="148"/>
      <c r="L243" s="148"/>
      <c r="M243" s="148"/>
      <c r="N243" s="148"/>
    </row>
    <row r="244" spans="1:14" ht="22.5" customHeight="1">
      <c r="A244" s="148"/>
      <c r="B244" s="148"/>
      <c r="C244" s="148"/>
      <c r="D244" s="148"/>
      <c r="E244" s="148"/>
      <c r="F244" s="153"/>
      <c r="G244" s="153"/>
      <c r="H244" s="148"/>
      <c r="I244" s="159"/>
      <c r="J244" s="148"/>
      <c r="K244" s="148"/>
      <c r="L244" s="148"/>
      <c r="M244" s="148"/>
      <c r="N244" s="148"/>
    </row>
    <row r="245" spans="1:14" ht="22.5" customHeight="1">
      <c r="A245" s="148"/>
      <c r="B245" s="148"/>
      <c r="C245" s="148"/>
      <c r="D245" s="148"/>
      <c r="E245" s="148"/>
      <c r="F245" s="153"/>
      <c r="G245" s="153"/>
      <c r="H245" s="148"/>
      <c r="I245" s="159"/>
      <c r="J245" s="148"/>
      <c r="K245" s="148"/>
      <c r="L245" s="148"/>
      <c r="M245" s="148"/>
      <c r="N245" s="148"/>
    </row>
    <row r="246" spans="1:14" ht="22.5" customHeight="1">
      <c r="A246" s="148"/>
      <c r="B246" s="148"/>
      <c r="C246" s="148"/>
      <c r="D246" s="148"/>
      <c r="E246" s="148"/>
      <c r="F246" s="153"/>
      <c r="G246" s="153"/>
      <c r="H246" s="148"/>
      <c r="I246" s="159"/>
      <c r="J246" s="148"/>
      <c r="K246" s="148"/>
      <c r="L246" s="148"/>
      <c r="M246" s="148"/>
      <c r="N246" s="148"/>
    </row>
    <row r="247" spans="1:14" ht="22.5" customHeight="1">
      <c r="A247" s="148"/>
      <c r="B247" s="148"/>
      <c r="C247" s="148"/>
      <c r="D247" s="148"/>
      <c r="E247" s="148"/>
      <c r="F247" s="153"/>
      <c r="G247" s="153"/>
      <c r="H247" s="148"/>
      <c r="I247" s="159"/>
      <c r="J247" s="148"/>
      <c r="K247" s="148"/>
      <c r="L247" s="148"/>
      <c r="M247" s="148"/>
      <c r="N247" s="148"/>
    </row>
    <row r="248" spans="1:14" ht="22.5" customHeight="1">
      <c r="A248" s="148"/>
      <c r="B248" s="148"/>
      <c r="C248" s="148"/>
      <c r="D248" s="148"/>
      <c r="E248" s="148"/>
      <c r="F248" s="153"/>
      <c r="G248" s="153"/>
      <c r="H248" s="148"/>
      <c r="I248" s="159"/>
      <c r="J248" s="148"/>
      <c r="K248" s="148"/>
      <c r="L248" s="148"/>
      <c r="M248" s="148"/>
      <c r="N248" s="148"/>
    </row>
    <row r="249" spans="1:14" ht="22.5" customHeight="1">
      <c r="A249" s="148"/>
      <c r="B249" s="148"/>
      <c r="C249" s="148"/>
      <c r="D249" s="148"/>
      <c r="E249" s="148"/>
      <c r="F249" s="153"/>
      <c r="G249" s="153"/>
      <c r="H249" s="148"/>
      <c r="I249" s="159"/>
      <c r="J249" s="148"/>
      <c r="K249" s="148"/>
      <c r="L249" s="148"/>
      <c r="M249" s="148"/>
      <c r="N249" s="148"/>
    </row>
    <row r="250" spans="1:14" ht="22.5" customHeight="1">
      <c r="A250" s="148"/>
      <c r="B250" s="148"/>
      <c r="C250" s="148"/>
      <c r="D250" s="148"/>
      <c r="E250" s="148"/>
      <c r="F250" s="153"/>
      <c r="G250" s="153"/>
      <c r="H250" s="148"/>
      <c r="I250" s="159"/>
      <c r="J250" s="148"/>
      <c r="K250" s="148"/>
      <c r="L250" s="148"/>
      <c r="M250" s="148"/>
      <c r="N250" s="148"/>
    </row>
    <row r="251" spans="1:14" ht="22.5" customHeight="1">
      <c r="A251" s="148"/>
      <c r="B251" s="148"/>
      <c r="C251" s="148"/>
      <c r="D251" s="148"/>
      <c r="E251" s="148"/>
      <c r="F251" s="153"/>
      <c r="G251" s="153"/>
      <c r="H251" s="148"/>
      <c r="I251" s="159"/>
      <c r="J251" s="148"/>
      <c r="K251" s="148"/>
      <c r="L251" s="148"/>
      <c r="M251" s="148"/>
      <c r="N251" s="148"/>
    </row>
    <row r="252" spans="1:14" ht="15.75" customHeight="1"/>
    <row r="253" spans="1:14" ht="15.75" customHeight="1"/>
    <row r="254" spans="1:14" ht="15.75" customHeight="1"/>
    <row r="255" spans="1:14" ht="15.75" customHeight="1"/>
    <row r="256" spans="1:14"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algorithmName="SHA-512" hashValue="aVrMCVVLacALrRU9dEM3/L3J2yvl0PuxvsHesjTFRQO7q2eM8WXuKY1kWqulc54xxxsb2XdSZxCrk+/gS2cUbA==" saltValue="Unvw6nqcHWbbJxYB2zOQ1A==" spinCount="100000" sheet="1" objects="1" scenarios="1"/>
  <mergeCells count="16">
    <mergeCell ref="F16:G16"/>
    <mergeCell ref="D17:H17"/>
    <mergeCell ref="A51:H51"/>
    <mergeCell ref="A52:H55"/>
    <mergeCell ref="D18:H18"/>
    <mergeCell ref="A19:H19"/>
    <mergeCell ref="F20:G20"/>
    <mergeCell ref="A30:H30"/>
    <mergeCell ref="F31:G31"/>
    <mergeCell ref="A43:H43"/>
    <mergeCell ref="F44:G44"/>
    <mergeCell ref="A1:H1"/>
    <mergeCell ref="A2:H2"/>
    <mergeCell ref="F3:G3"/>
    <mergeCell ref="D14:H14"/>
    <mergeCell ref="A15:H15"/>
  </mergeCells>
  <pageMargins left="0.7" right="0.7" top="0.75" bottom="0.75" header="0" footer="0"/>
  <pageSetup paperSize="9" scale="41"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L30"/>
  <sheetViews>
    <sheetView showGridLines="0" topLeftCell="A13" workbookViewId="0">
      <selection sqref="A1:L1"/>
    </sheetView>
  </sheetViews>
  <sheetFormatPr baseColWidth="10" defaultColWidth="14.42578125" defaultRowHeight="15" customHeight="1"/>
  <cols>
    <col min="1" max="1" width="41.140625" customWidth="1"/>
    <col min="2" max="2" width="40" customWidth="1"/>
    <col min="3" max="11" width="6.7109375" customWidth="1"/>
    <col min="12" max="12" width="11.5703125" customWidth="1"/>
  </cols>
  <sheetData>
    <row r="1" spans="1:12" ht="105.75" customHeight="1">
      <c r="A1" s="411" t="s">
        <v>0</v>
      </c>
      <c r="B1" s="353"/>
      <c r="C1" s="353"/>
      <c r="D1" s="353"/>
      <c r="E1" s="353"/>
      <c r="F1" s="353"/>
      <c r="G1" s="353"/>
      <c r="H1" s="353"/>
      <c r="I1" s="353"/>
      <c r="J1" s="353"/>
      <c r="K1" s="353"/>
      <c r="L1" s="354"/>
    </row>
    <row r="2" spans="1:12" ht="23.25">
      <c r="A2" s="412" t="s">
        <v>181</v>
      </c>
      <c r="B2" s="371"/>
      <c r="C2" s="371"/>
      <c r="D2" s="371"/>
      <c r="E2" s="371"/>
      <c r="F2" s="371"/>
      <c r="G2" s="371"/>
      <c r="H2" s="371"/>
      <c r="I2" s="371"/>
      <c r="J2" s="371"/>
      <c r="K2" s="371"/>
      <c r="L2" s="367"/>
    </row>
    <row r="3" spans="1:12" ht="15.75">
      <c r="A3" s="161"/>
      <c r="B3" s="162"/>
      <c r="C3" s="413" t="s">
        <v>182</v>
      </c>
      <c r="D3" s="371"/>
      <c r="E3" s="371"/>
      <c r="F3" s="371"/>
      <c r="G3" s="371"/>
      <c r="H3" s="371"/>
      <c r="I3" s="367"/>
      <c r="J3" s="162"/>
      <c r="K3" s="162"/>
      <c r="L3" s="162"/>
    </row>
    <row r="4" spans="1:12" ht="15.75">
      <c r="A4" s="163" t="s">
        <v>183</v>
      </c>
      <c r="B4" s="164" t="s">
        <v>184</v>
      </c>
      <c r="C4" s="165">
        <v>1</v>
      </c>
      <c r="D4" s="165">
        <v>2</v>
      </c>
      <c r="E4" s="165">
        <v>3</v>
      </c>
      <c r="F4" s="165">
        <v>4</v>
      </c>
      <c r="G4" s="165">
        <v>5</v>
      </c>
      <c r="H4" s="165">
        <v>6</v>
      </c>
      <c r="I4" s="165">
        <v>7</v>
      </c>
      <c r="J4" s="164" t="s">
        <v>185</v>
      </c>
      <c r="K4" s="164" t="s">
        <v>186</v>
      </c>
      <c r="L4" s="164" t="s">
        <v>187</v>
      </c>
    </row>
    <row r="5" spans="1:12" ht="15.75">
      <c r="A5" s="166" t="s">
        <v>156</v>
      </c>
      <c r="B5" s="167" t="s">
        <v>188</v>
      </c>
      <c r="C5" s="165"/>
      <c r="D5" s="165"/>
      <c r="E5" s="165"/>
      <c r="F5" s="164">
        <v>1</v>
      </c>
      <c r="G5" s="164">
        <v>3</v>
      </c>
      <c r="H5" s="165"/>
      <c r="I5" s="165"/>
      <c r="J5" s="165">
        <f t="shared" ref="J5:J24" si="0">SUM(C5:I5)</f>
        <v>4</v>
      </c>
      <c r="K5" s="168">
        <v>5</v>
      </c>
      <c r="L5" s="169">
        <f t="shared" ref="L5:L24" si="1">J5/K5</f>
        <v>0.8</v>
      </c>
    </row>
    <row r="6" spans="1:12" ht="15.75">
      <c r="A6" s="166" t="s">
        <v>32</v>
      </c>
      <c r="B6" s="170" t="s">
        <v>189</v>
      </c>
      <c r="C6" s="171"/>
      <c r="D6" s="172">
        <v>2</v>
      </c>
      <c r="E6" s="172">
        <v>1</v>
      </c>
      <c r="F6" s="171"/>
      <c r="G6" s="171"/>
      <c r="H6" s="172">
        <v>1</v>
      </c>
      <c r="I6" s="171"/>
      <c r="J6" s="165">
        <f t="shared" si="0"/>
        <v>4</v>
      </c>
      <c r="K6" s="173">
        <v>5</v>
      </c>
      <c r="L6" s="174">
        <f t="shared" si="1"/>
        <v>0.8</v>
      </c>
    </row>
    <row r="7" spans="1:12" ht="15.75">
      <c r="A7" s="166" t="s">
        <v>42</v>
      </c>
      <c r="B7" s="167" t="s">
        <v>190</v>
      </c>
      <c r="C7" s="165"/>
      <c r="D7" s="165"/>
      <c r="E7" s="165"/>
      <c r="F7" s="165"/>
      <c r="G7" s="164"/>
      <c r="H7" s="164">
        <v>3</v>
      </c>
      <c r="I7" s="165"/>
      <c r="J7" s="165">
        <f t="shared" si="0"/>
        <v>3</v>
      </c>
      <c r="K7" s="173">
        <v>5</v>
      </c>
      <c r="L7" s="169">
        <f t="shared" si="1"/>
        <v>0.6</v>
      </c>
    </row>
    <row r="8" spans="1:12" ht="15.75">
      <c r="A8" s="166" t="s">
        <v>156</v>
      </c>
      <c r="B8" s="167" t="s">
        <v>191</v>
      </c>
      <c r="C8" s="165"/>
      <c r="D8" s="164">
        <v>2</v>
      </c>
      <c r="E8" s="165"/>
      <c r="F8" s="165"/>
      <c r="G8" s="165"/>
      <c r="H8" s="165"/>
      <c r="I8" s="165"/>
      <c r="J8" s="165">
        <f t="shared" si="0"/>
        <v>2</v>
      </c>
      <c r="K8" s="173">
        <v>5</v>
      </c>
      <c r="L8" s="169">
        <f t="shared" si="1"/>
        <v>0.4</v>
      </c>
    </row>
    <row r="9" spans="1:12" ht="15.75">
      <c r="A9" s="166" t="s">
        <v>32</v>
      </c>
      <c r="B9" s="167" t="s">
        <v>192</v>
      </c>
      <c r="C9" s="165"/>
      <c r="D9" s="164">
        <v>2</v>
      </c>
      <c r="E9" s="165"/>
      <c r="F9" s="165"/>
      <c r="G9" s="165"/>
      <c r="H9" s="165"/>
      <c r="I9" s="165"/>
      <c r="J9" s="165">
        <f t="shared" si="0"/>
        <v>2</v>
      </c>
      <c r="K9" s="173">
        <v>5</v>
      </c>
      <c r="L9" s="169">
        <f t="shared" si="1"/>
        <v>0.4</v>
      </c>
    </row>
    <row r="10" spans="1:12" ht="15.75">
      <c r="A10" s="166" t="s">
        <v>42</v>
      </c>
      <c r="B10" s="167" t="s">
        <v>193</v>
      </c>
      <c r="C10" s="165"/>
      <c r="D10" s="165"/>
      <c r="E10" s="165"/>
      <c r="F10" s="165"/>
      <c r="G10" s="164">
        <v>2</v>
      </c>
      <c r="H10" s="165"/>
      <c r="I10" s="165"/>
      <c r="J10" s="165">
        <f t="shared" si="0"/>
        <v>2</v>
      </c>
      <c r="K10" s="173">
        <v>5</v>
      </c>
      <c r="L10" s="169">
        <f t="shared" si="1"/>
        <v>0.4</v>
      </c>
    </row>
    <row r="11" spans="1:12" ht="15.75">
      <c r="A11" s="166" t="s">
        <v>55</v>
      </c>
      <c r="B11" s="167" t="s">
        <v>194</v>
      </c>
      <c r="C11" s="165"/>
      <c r="D11" s="164">
        <v>1</v>
      </c>
      <c r="E11" s="165"/>
      <c r="F11" s="165"/>
      <c r="G11" s="165"/>
      <c r="H11" s="165"/>
      <c r="I11" s="165"/>
      <c r="J11" s="165">
        <f t="shared" si="0"/>
        <v>1</v>
      </c>
      <c r="K11" s="171">
        <v>5</v>
      </c>
      <c r="L11" s="169">
        <f t="shared" si="1"/>
        <v>0.2</v>
      </c>
    </row>
    <row r="12" spans="1:12" ht="15.75">
      <c r="A12" s="166" t="s">
        <v>55</v>
      </c>
      <c r="B12" s="175" t="s">
        <v>195</v>
      </c>
      <c r="C12" s="168"/>
      <c r="D12" s="176">
        <v>1</v>
      </c>
      <c r="E12" s="168"/>
      <c r="F12" s="168"/>
      <c r="G12" s="168"/>
      <c r="H12" s="168"/>
      <c r="I12" s="168"/>
      <c r="J12" s="165">
        <f t="shared" si="0"/>
        <v>1</v>
      </c>
      <c r="K12" s="173">
        <v>5</v>
      </c>
      <c r="L12" s="177">
        <f t="shared" si="1"/>
        <v>0.2</v>
      </c>
    </row>
    <row r="13" spans="1:12" ht="15.75">
      <c r="A13" s="166" t="s">
        <v>55</v>
      </c>
      <c r="B13" s="167" t="s">
        <v>196</v>
      </c>
      <c r="C13" s="165"/>
      <c r="D13" s="165"/>
      <c r="E13" s="164">
        <v>1</v>
      </c>
      <c r="F13" s="165"/>
      <c r="G13" s="165"/>
      <c r="H13" s="165"/>
      <c r="I13" s="165"/>
      <c r="J13" s="165">
        <f t="shared" si="0"/>
        <v>1</v>
      </c>
      <c r="K13" s="173">
        <v>5</v>
      </c>
      <c r="L13" s="169">
        <f t="shared" si="1"/>
        <v>0.2</v>
      </c>
    </row>
    <row r="14" spans="1:12" ht="15.75">
      <c r="A14" s="166" t="s">
        <v>55</v>
      </c>
      <c r="B14" s="167" t="s">
        <v>197</v>
      </c>
      <c r="C14" s="165"/>
      <c r="D14" s="165"/>
      <c r="E14" s="164">
        <v>1</v>
      </c>
      <c r="F14" s="165"/>
      <c r="G14" s="165"/>
      <c r="H14" s="165"/>
      <c r="I14" s="165"/>
      <c r="J14" s="165">
        <f t="shared" si="0"/>
        <v>1</v>
      </c>
      <c r="K14" s="173">
        <v>5</v>
      </c>
      <c r="L14" s="169">
        <f t="shared" si="1"/>
        <v>0.2</v>
      </c>
    </row>
    <row r="15" spans="1:12" ht="15.75">
      <c r="A15" s="166" t="s">
        <v>32</v>
      </c>
      <c r="B15" s="167" t="s">
        <v>198</v>
      </c>
      <c r="C15" s="165"/>
      <c r="D15" s="164"/>
      <c r="E15" s="164">
        <v>1</v>
      </c>
      <c r="F15" s="165"/>
      <c r="G15" s="165"/>
      <c r="H15" s="165"/>
      <c r="I15" s="165"/>
      <c r="J15" s="165">
        <f t="shared" si="0"/>
        <v>1</v>
      </c>
      <c r="K15" s="173">
        <v>5</v>
      </c>
      <c r="L15" s="169">
        <f t="shared" si="1"/>
        <v>0.2</v>
      </c>
    </row>
    <row r="16" spans="1:12" ht="15.75">
      <c r="A16" s="166" t="s">
        <v>39</v>
      </c>
      <c r="B16" s="167" t="s">
        <v>199</v>
      </c>
      <c r="C16" s="165"/>
      <c r="D16" s="165"/>
      <c r="E16" s="165"/>
      <c r="F16" s="165"/>
      <c r="G16" s="164">
        <v>1</v>
      </c>
      <c r="H16" s="165"/>
      <c r="I16" s="165"/>
      <c r="J16" s="165">
        <f t="shared" si="0"/>
        <v>1</v>
      </c>
      <c r="K16" s="173">
        <v>5</v>
      </c>
      <c r="L16" s="169">
        <f t="shared" si="1"/>
        <v>0.2</v>
      </c>
    </row>
    <row r="17" spans="1:12" ht="15.75">
      <c r="A17" s="178" t="s">
        <v>28</v>
      </c>
      <c r="B17" s="167" t="s">
        <v>200</v>
      </c>
      <c r="C17" s="165"/>
      <c r="D17" s="165"/>
      <c r="E17" s="165"/>
      <c r="F17" s="165"/>
      <c r="G17" s="164">
        <v>1</v>
      </c>
      <c r="H17" s="165"/>
      <c r="I17" s="165"/>
      <c r="J17" s="165">
        <f t="shared" si="0"/>
        <v>1</v>
      </c>
      <c r="K17" s="173">
        <v>5</v>
      </c>
      <c r="L17" s="169">
        <f t="shared" si="1"/>
        <v>0.2</v>
      </c>
    </row>
    <row r="18" spans="1:12" ht="15.75">
      <c r="A18" s="166" t="s">
        <v>42</v>
      </c>
      <c r="B18" s="167" t="s">
        <v>201</v>
      </c>
      <c r="C18" s="165"/>
      <c r="D18" s="165"/>
      <c r="E18" s="165"/>
      <c r="F18" s="165"/>
      <c r="G18" s="164"/>
      <c r="H18" s="164">
        <v>1</v>
      </c>
      <c r="I18" s="165"/>
      <c r="J18" s="165">
        <f t="shared" si="0"/>
        <v>1</v>
      </c>
      <c r="K18" s="173">
        <v>5</v>
      </c>
      <c r="L18" s="169">
        <f t="shared" si="1"/>
        <v>0.2</v>
      </c>
    </row>
    <row r="19" spans="1:12" ht="15.75">
      <c r="A19" s="166" t="s">
        <v>42</v>
      </c>
      <c r="B19" s="167" t="s">
        <v>202</v>
      </c>
      <c r="C19" s="165"/>
      <c r="D19" s="165"/>
      <c r="E19" s="165"/>
      <c r="F19" s="165"/>
      <c r="G19" s="164"/>
      <c r="H19" s="164">
        <v>1</v>
      </c>
      <c r="I19" s="165"/>
      <c r="J19" s="165">
        <f t="shared" si="0"/>
        <v>1</v>
      </c>
      <c r="K19" s="173">
        <v>5</v>
      </c>
      <c r="L19" s="169">
        <f t="shared" si="1"/>
        <v>0.2</v>
      </c>
    </row>
    <row r="20" spans="1:12" ht="15.75">
      <c r="A20" s="166" t="s">
        <v>42</v>
      </c>
      <c r="B20" s="167" t="s">
        <v>203</v>
      </c>
      <c r="C20" s="165"/>
      <c r="D20" s="165"/>
      <c r="E20" s="165"/>
      <c r="F20" s="165"/>
      <c r="G20" s="164">
        <v>1</v>
      </c>
      <c r="H20" s="165"/>
      <c r="I20" s="165"/>
      <c r="J20" s="165">
        <f t="shared" si="0"/>
        <v>1</v>
      </c>
      <c r="K20" s="173">
        <v>5</v>
      </c>
      <c r="L20" s="169">
        <f t="shared" si="1"/>
        <v>0.2</v>
      </c>
    </row>
    <row r="21" spans="1:12" ht="15.75">
      <c r="A21" s="166" t="s">
        <v>43</v>
      </c>
      <c r="B21" s="167" t="s">
        <v>204</v>
      </c>
      <c r="C21" s="179"/>
      <c r="D21" s="164">
        <v>1</v>
      </c>
      <c r="E21" s="179"/>
      <c r="F21" s="179"/>
      <c r="G21" s="179"/>
      <c r="H21" s="179"/>
      <c r="I21" s="179"/>
      <c r="J21" s="165">
        <f t="shared" si="0"/>
        <v>1</v>
      </c>
      <c r="K21" s="173">
        <v>5</v>
      </c>
      <c r="L21" s="169">
        <f t="shared" si="1"/>
        <v>0.2</v>
      </c>
    </row>
    <row r="22" spans="1:12" ht="15.75">
      <c r="A22" s="180" t="s">
        <v>43</v>
      </c>
      <c r="B22" s="167" t="s">
        <v>205</v>
      </c>
      <c r="C22" s="165"/>
      <c r="D22" s="165"/>
      <c r="E22" s="165"/>
      <c r="F22" s="165"/>
      <c r="G22" s="165"/>
      <c r="H22" s="164">
        <v>1</v>
      </c>
      <c r="I22" s="165"/>
      <c r="J22" s="165">
        <f t="shared" si="0"/>
        <v>1</v>
      </c>
      <c r="K22" s="173">
        <v>5</v>
      </c>
      <c r="L22" s="169">
        <f t="shared" si="1"/>
        <v>0.2</v>
      </c>
    </row>
    <row r="23" spans="1:12" ht="15.75">
      <c r="A23" s="166" t="s">
        <v>43</v>
      </c>
      <c r="B23" s="167" t="s">
        <v>206</v>
      </c>
      <c r="C23" s="165"/>
      <c r="D23" s="165"/>
      <c r="E23" s="165"/>
      <c r="F23" s="165"/>
      <c r="G23" s="165"/>
      <c r="H23" s="164">
        <v>1</v>
      </c>
      <c r="I23" s="165"/>
      <c r="J23" s="165">
        <f t="shared" si="0"/>
        <v>1</v>
      </c>
      <c r="K23" s="173">
        <v>5</v>
      </c>
      <c r="L23" s="169">
        <f t="shared" si="1"/>
        <v>0.2</v>
      </c>
    </row>
    <row r="24" spans="1:12" ht="15.75">
      <c r="A24" s="166" t="s">
        <v>207</v>
      </c>
      <c r="B24" s="167" t="s">
        <v>208</v>
      </c>
      <c r="C24" s="164">
        <v>1</v>
      </c>
      <c r="D24" s="165"/>
      <c r="E24" s="165"/>
      <c r="F24" s="165"/>
      <c r="G24" s="165"/>
      <c r="H24" s="165"/>
      <c r="I24" s="165"/>
      <c r="J24" s="165">
        <f t="shared" si="0"/>
        <v>1</v>
      </c>
      <c r="K24" s="173">
        <v>5</v>
      </c>
      <c r="L24" s="169">
        <f t="shared" si="1"/>
        <v>0.2</v>
      </c>
    </row>
    <row r="25" spans="1:12" ht="15.75" customHeight="1">
      <c r="A25" s="414" t="s">
        <v>0</v>
      </c>
      <c r="B25" s="370"/>
      <c r="C25" s="370"/>
      <c r="D25" s="370"/>
      <c r="E25" s="370"/>
      <c r="F25" s="370"/>
      <c r="G25" s="370"/>
      <c r="H25" s="370"/>
      <c r="I25" s="370"/>
      <c r="J25" s="370"/>
      <c r="K25" s="370"/>
      <c r="L25" s="363"/>
    </row>
    <row r="26" spans="1:12" ht="15.75" customHeight="1">
      <c r="A26" s="364"/>
      <c r="B26" s="359"/>
      <c r="C26" s="359"/>
      <c r="D26" s="359"/>
      <c r="E26" s="359"/>
      <c r="F26" s="359"/>
      <c r="G26" s="359"/>
      <c r="H26" s="359"/>
      <c r="I26" s="359"/>
      <c r="J26" s="359"/>
      <c r="K26" s="359"/>
      <c r="L26" s="365"/>
    </row>
    <row r="27" spans="1:12" ht="15.75" customHeight="1">
      <c r="A27" s="364"/>
      <c r="B27" s="359"/>
      <c r="C27" s="359"/>
      <c r="D27" s="359"/>
      <c r="E27" s="359"/>
      <c r="F27" s="359"/>
      <c r="G27" s="359"/>
      <c r="H27" s="359"/>
      <c r="I27" s="359"/>
      <c r="J27" s="359"/>
      <c r="K27" s="359"/>
      <c r="L27" s="365"/>
    </row>
    <row r="28" spans="1:12" ht="15.75" customHeight="1">
      <c r="A28" s="364"/>
      <c r="B28" s="359"/>
      <c r="C28" s="359"/>
      <c r="D28" s="359"/>
      <c r="E28" s="359"/>
      <c r="F28" s="359"/>
      <c r="G28" s="359"/>
      <c r="H28" s="359"/>
      <c r="I28" s="359"/>
      <c r="J28" s="359"/>
      <c r="K28" s="359"/>
      <c r="L28" s="365"/>
    </row>
    <row r="29" spans="1:12" ht="15.75" customHeight="1">
      <c r="A29" s="364"/>
      <c r="B29" s="359"/>
      <c r="C29" s="359"/>
      <c r="D29" s="359"/>
      <c r="E29" s="359"/>
      <c r="F29" s="359"/>
      <c r="G29" s="359"/>
      <c r="H29" s="359"/>
      <c r="I29" s="359"/>
      <c r="J29" s="359"/>
      <c r="K29" s="359"/>
      <c r="L29" s="365"/>
    </row>
    <row r="30" spans="1:12" ht="15.75" customHeight="1">
      <c r="A30" s="366"/>
      <c r="B30" s="371"/>
      <c r="C30" s="371"/>
      <c r="D30" s="371"/>
      <c r="E30" s="371"/>
      <c r="F30" s="371"/>
      <c r="G30" s="371"/>
      <c r="H30" s="371"/>
      <c r="I30" s="371"/>
      <c r="J30" s="371"/>
      <c r="K30" s="371"/>
      <c r="L30" s="367"/>
    </row>
  </sheetData>
  <sheetProtection algorithmName="SHA-512" hashValue="NpsPUCY0D1Hae6spQgGwPrm6ylLOh0uszpdYH5gcYkXUyh/g32QXPj4RYgiuoG5pf6irEI8Ckd4OE+qMla5aGg==" saltValue="gRPIeppCdBuoggPvHIUS4A==" spinCount="100000" sheet="1" objects="1" scenarios="1"/>
  <autoFilter ref="A4:L24">
    <sortState ref="A4:L24">
      <sortCondition descending="1" ref="L4:L24"/>
      <sortCondition ref="A4:A24"/>
      <sortCondition ref="B4:B24"/>
    </sortState>
  </autoFilter>
  <mergeCells count="4">
    <mergeCell ref="A1:L1"/>
    <mergeCell ref="A2:L2"/>
    <mergeCell ref="C3:I3"/>
    <mergeCell ref="A25:L30"/>
  </mergeCells>
  <pageMargins left="0.7" right="0.7" top="0.75" bottom="0.75" header="0" footer="0"/>
  <pageSetup paperSize="9"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E1002"/>
  <sheetViews>
    <sheetView showGridLines="0" workbookViewId="0">
      <selection sqref="A1:AE1"/>
    </sheetView>
  </sheetViews>
  <sheetFormatPr baseColWidth="10" defaultColWidth="14.42578125" defaultRowHeight="15" customHeight="1"/>
  <cols>
    <col min="1" max="20" width="3.28515625" customWidth="1"/>
    <col min="21" max="21" width="3.5703125" customWidth="1"/>
    <col min="22" max="22" width="3.28515625" customWidth="1"/>
    <col min="23" max="26" width="5.7109375" customWidth="1"/>
    <col min="27" max="27" width="7" customWidth="1"/>
    <col min="28" max="31" width="5.7109375" customWidth="1"/>
  </cols>
  <sheetData>
    <row r="1" spans="1:31" ht="84" customHeight="1">
      <c r="A1" s="397" t="s">
        <v>0</v>
      </c>
      <c r="B1" s="353"/>
      <c r="C1" s="353"/>
      <c r="D1" s="353"/>
      <c r="E1" s="353"/>
      <c r="F1" s="353"/>
      <c r="G1" s="353"/>
      <c r="H1" s="353"/>
      <c r="I1" s="353"/>
      <c r="J1" s="353"/>
      <c r="K1" s="353"/>
      <c r="L1" s="353"/>
      <c r="M1" s="353"/>
      <c r="N1" s="353"/>
      <c r="O1" s="353"/>
      <c r="P1" s="353"/>
      <c r="Q1" s="353"/>
      <c r="R1" s="353"/>
      <c r="S1" s="353"/>
      <c r="T1" s="353"/>
      <c r="U1" s="353"/>
      <c r="V1" s="353"/>
      <c r="W1" s="353"/>
      <c r="X1" s="353"/>
      <c r="Y1" s="353"/>
      <c r="Z1" s="353"/>
      <c r="AA1" s="353"/>
      <c r="AB1" s="353"/>
      <c r="AC1" s="353"/>
      <c r="AD1" s="353"/>
      <c r="AE1" s="354"/>
    </row>
    <row r="2" spans="1:31" ht="18" customHeight="1">
      <c r="A2" s="434" t="s">
        <v>75</v>
      </c>
      <c r="B2" s="435"/>
      <c r="C2" s="435"/>
      <c r="D2" s="435"/>
      <c r="E2" s="435"/>
      <c r="F2" s="435"/>
      <c r="G2" s="435"/>
      <c r="H2" s="435"/>
      <c r="I2" s="435"/>
      <c r="J2" s="435"/>
      <c r="K2" s="435"/>
      <c r="L2" s="436"/>
      <c r="M2" s="438" t="str">
        <f>A11</f>
        <v>HURACANES "A" - VALLE</v>
      </c>
      <c r="N2" s="436"/>
      <c r="O2" s="439" t="str">
        <f>A13</f>
        <v>CORAZONISTA  - BOGOTA</v>
      </c>
      <c r="P2" s="440"/>
      <c r="Q2" s="441" t="str">
        <f>A15</f>
        <v>SUPER PATIN - ANTIOQUIA</v>
      </c>
      <c r="R2" s="436"/>
      <c r="S2" s="441" t="str">
        <f>A17</f>
        <v>REAL HC- ANTIOQUIA</v>
      </c>
      <c r="T2" s="436"/>
      <c r="U2" s="441" t="str">
        <f>A19</f>
        <v>MANIZALES HC - CALDAS</v>
      </c>
      <c r="V2" s="436"/>
      <c r="W2" s="420" t="s">
        <v>209</v>
      </c>
      <c r="X2" s="415" t="s">
        <v>210</v>
      </c>
      <c r="Y2" s="415" t="s">
        <v>211</v>
      </c>
      <c r="Z2" s="415" t="s">
        <v>212</v>
      </c>
      <c r="AA2" s="415" t="s">
        <v>213</v>
      </c>
      <c r="AB2" s="415" t="s">
        <v>214</v>
      </c>
      <c r="AC2" s="415" t="s">
        <v>215</v>
      </c>
      <c r="AD2" s="415" t="s">
        <v>216</v>
      </c>
      <c r="AE2" s="415" t="s">
        <v>217</v>
      </c>
    </row>
    <row r="3" spans="1:31" ht="18" customHeight="1">
      <c r="A3" s="364"/>
      <c r="B3" s="359"/>
      <c r="C3" s="359"/>
      <c r="D3" s="359"/>
      <c r="E3" s="359"/>
      <c r="F3" s="359"/>
      <c r="G3" s="359"/>
      <c r="H3" s="359"/>
      <c r="I3" s="359"/>
      <c r="J3" s="359"/>
      <c r="K3" s="359"/>
      <c r="L3" s="365"/>
      <c r="M3" s="364"/>
      <c r="N3" s="365"/>
      <c r="O3" s="364"/>
      <c r="P3" s="425"/>
      <c r="Q3" s="364"/>
      <c r="R3" s="365"/>
      <c r="S3" s="364"/>
      <c r="T3" s="365"/>
      <c r="U3" s="364"/>
      <c r="V3" s="365"/>
      <c r="W3" s="365"/>
      <c r="X3" s="348"/>
      <c r="Y3" s="348"/>
      <c r="Z3" s="348"/>
      <c r="AA3" s="348"/>
      <c r="AB3" s="348"/>
      <c r="AC3" s="348"/>
      <c r="AD3" s="348"/>
      <c r="AE3" s="348"/>
    </row>
    <row r="4" spans="1:31" ht="18" customHeight="1">
      <c r="A4" s="364"/>
      <c r="B4" s="359"/>
      <c r="C4" s="359"/>
      <c r="D4" s="359"/>
      <c r="E4" s="359"/>
      <c r="F4" s="359"/>
      <c r="G4" s="359"/>
      <c r="H4" s="359"/>
      <c r="I4" s="359"/>
      <c r="J4" s="359"/>
      <c r="K4" s="359"/>
      <c r="L4" s="365"/>
      <c r="M4" s="364"/>
      <c r="N4" s="365"/>
      <c r="O4" s="364"/>
      <c r="P4" s="425"/>
      <c r="Q4" s="364"/>
      <c r="R4" s="365"/>
      <c r="S4" s="364"/>
      <c r="T4" s="365"/>
      <c r="U4" s="364"/>
      <c r="V4" s="365"/>
      <c r="W4" s="365"/>
      <c r="X4" s="348"/>
      <c r="Y4" s="348"/>
      <c r="Z4" s="348"/>
      <c r="AA4" s="348"/>
      <c r="AB4" s="348"/>
      <c r="AC4" s="348"/>
      <c r="AD4" s="348"/>
      <c r="AE4" s="348"/>
    </row>
    <row r="5" spans="1:31" ht="18" customHeight="1">
      <c r="A5" s="364"/>
      <c r="B5" s="359"/>
      <c r="C5" s="359"/>
      <c r="D5" s="359"/>
      <c r="E5" s="359"/>
      <c r="F5" s="359"/>
      <c r="G5" s="359"/>
      <c r="H5" s="359"/>
      <c r="I5" s="359"/>
      <c r="J5" s="359"/>
      <c r="K5" s="359"/>
      <c r="L5" s="365"/>
      <c r="M5" s="364"/>
      <c r="N5" s="365"/>
      <c r="O5" s="364"/>
      <c r="P5" s="425"/>
      <c r="Q5" s="364"/>
      <c r="R5" s="365"/>
      <c r="S5" s="364"/>
      <c r="T5" s="365"/>
      <c r="U5" s="364"/>
      <c r="V5" s="365"/>
      <c r="W5" s="365"/>
      <c r="X5" s="348"/>
      <c r="Y5" s="348"/>
      <c r="Z5" s="348"/>
      <c r="AA5" s="348"/>
      <c r="AB5" s="348"/>
      <c r="AC5" s="348"/>
      <c r="AD5" s="348"/>
      <c r="AE5" s="348"/>
    </row>
    <row r="6" spans="1:31" ht="18" customHeight="1">
      <c r="A6" s="364"/>
      <c r="B6" s="359"/>
      <c r="C6" s="359"/>
      <c r="D6" s="359"/>
      <c r="E6" s="359"/>
      <c r="F6" s="359"/>
      <c r="G6" s="359"/>
      <c r="H6" s="359"/>
      <c r="I6" s="359"/>
      <c r="J6" s="359"/>
      <c r="K6" s="359"/>
      <c r="L6" s="365"/>
      <c r="M6" s="364"/>
      <c r="N6" s="365"/>
      <c r="O6" s="364"/>
      <c r="P6" s="425"/>
      <c r="Q6" s="364"/>
      <c r="R6" s="365"/>
      <c r="S6" s="364"/>
      <c r="T6" s="365"/>
      <c r="U6" s="364"/>
      <c r="V6" s="365"/>
      <c r="W6" s="365"/>
      <c r="X6" s="348"/>
      <c r="Y6" s="348"/>
      <c r="Z6" s="348"/>
      <c r="AA6" s="348"/>
      <c r="AB6" s="348"/>
      <c r="AC6" s="348"/>
      <c r="AD6" s="348"/>
      <c r="AE6" s="348"/>
    </row>
    <row r="7" spans="1:31" ht="18" customHeight="1">
      <c r="A7" s="364"/>
      <c r="B7" s="359"/>
      <c r="C7" s="359"/>
      <c r="D7" s="359"/>
      <c r="E7" s="359"/>
      <c r="F7" s="359"/>
      <c r="G7" s="359"/>
      <c r="H7" s="359"/>
      <c r="I7" s="359"/>
      <c r="J7" s="359"/>
      <c r="K7" s="359"/>
      <c r="L7" s="365"/>
      <c r="M7" s="364"/>
      <c r="N7" s="365"/>
      <c r="O7" s="364"/>
      <c r="P7" s="425"/>
      <c r="Q7" s="364"/>
      <c r="R7" s="365"/>
      <c r="S7" s="364"/>
      <c r="T7" s="365"/>
      <c r="U7" s="364"/>
      <c r="V7" s="365"/>
      <c r="W7" s="365"/>
      <c r="X7" s="348"/>
      <c r="Y7" s="348"/>
      <c r="Z7" s="348"/>
      <c r="AA7" s="348"/>
      <c r="AB7" s="348"/>
      <c r="AC7" s="348"/>
      <c r="AD7" s="348"/>
      <c r="AE7" s="348"/>
    </row>
    <row r="8" spans="1:31" ht="18" customHeight="1">
      <c r="A8" s="364"/>
      <c r="B8" s="359"/>
      <c r="C8" s="359"/>
      <c r="D8" s="359"/>
      <c r="E8" s="359"/>
      <c r="F8" s="359"/>
      <c r="G8" s="359"/>
      <c r="H8" s="359"/>
      <c r="I8" s="359"/>
      <c r="J8" s="359"/>
      <c r="K8" s="359"/>
      <c r="L8" s="365"/>
      <c r="M8" s="364"/>
      <c r="N8" s="365"/>
      <c r="O8" s="364"/>
      <c r="P8" s="425"/>
      <c r="Q8" s="364"/>
      <c r="R8" s="365"/>
      <c r="S8" s="364"/>
      <c r="T8" s="365"/>
      <c r="U8" s="364"/>
      <c r="V8" s="365"/>
      <c r="W8" s="365"/>
      <c r="X8" s="348"/>
      <c r="Y8" s="348"/>
      <c r="Z8" s="348"/>
      <c r="AA8" s="348"/>
      <c r="AB8" s="348"/>
      <c r="AC8" s="348"/>
      <c r="AD8" s="348"/>
      <c r="AE8" s="348"/>
    </row>
    <row r="9" spans="1:31" ht="18" customHeight="1">
      <c r="A9" s="364"/>
      <c r="B9" s="359"/>
      <c r="C9" s="359"/>
      <c r="D9" s="359"/>
      <c r="E9" s="359"/>
      <c r="F9" s="359"/>
      <c r="G9" s="359"/>
      <c r="H9" s="359"/>
      <c r="I9" s="359"/>
      <c r="J9" s="359"/>
      <c r="K9" s="359"/>
      <c r="L9" s="365"/>
      <c r="M9" s="364"/>
      <c r="N9" s="365"/>
      <c r="O9" s="364"/>
      <c r="P9" s="425"/>
      <c r="Q9" s="364"/>
      <c r="R9" s="365"/>
      <c r="S9" s="364"/>
      <c r="T9" s="365"/>
      <c r="U9" s="364"/>
      <c r="V9" s="365"/>
      <c r="W9" s="365"/>
      <c r="X9" s="348"/>
      <c r="Y9" s="348"/>
      <c r="Z9" s="348"/>
      <c r="AA9" s="348"/>
      <c r="AB9" s="348"/>
      <c r="AC9" s="348"/>
      <c r="AD9" s="348"/>
      <c r="AE9" s="348"/>
    </row>
    <row r="10" spans="1:31" ht="16.5" customHeight="1">
      <c r="A10" s="366"/>
      <c r="B10" s="371"/>
      <c r="C10" s="371"/>
      <c r="D10" s="371"/>
      <c r="E10" s="371"/>
      <c r="F10" s="371"/>
      <c r="G10" s="371"/>
      <c r="H10" s="371"/>
      <c r="I10" s="371"/>
      <c r="J10" s="371"/>
      <c r="K10" s="371"/>
      <c r="L10" s="367"/>
      <c r="M10" s="366"/>
      <c r="N10" s="367"/>
      <c r="O10" s="366"/>
      <c r="P10" s="426"/>
      <c r="Q10" s="366"/>
      <c r="R10" s="367"/>
      <c r="S10" s="366"/>
      <c r="T10" s="367"/>
      <c r="U10" s="366"/>
      <c r="V10" s="367"/>
      <c r="W10" s="367"/>
      <c r="X10" s="349"/>
      <c r="Y10" s="349"/>
      <c r="Z10" s="349"/>
      <c r="AA10" s="349"/>
      <c r="AB10" s="349"/>
      <c r="AC10" s="349"/>
      <c r="AD10" s="349"/>
      <c r="AE10" s="349"/>
    </row>
    <row r="11" spans="1:31" ht="15" customHeight="1">
      <c r="A11" s="429" t="s">
        <v>218</v>
      </c>
      <c r="B11" s="370"/>
      <c r="C11" s="370"/>
      <c r="D11" s="370"/>
      <c r="E11" s="370"/>
      <c r="F11" s="370"/>
      <c r="G11" s="370"/>
      <c r="H11" s="370"/>
      <c r="I11" s="370"/>
      <c r="J11" s="370"/>
      <c r="K11" s="370"/>
      <c r="L11" s="363"/>
      <c r="M11" s="181"/>
      <c r="N11" s="182"/>
      <c r="O11" s="183"/>
      <c r="P11" s="184">
        <v>3</v>
      </c>
      <c r="Q11" s="185"/>
      <c r="R11" s="186">
        <v>0</v>
      </c>
      <c r="S11" s="185"/>
      <c r="T11" s="186">
        <v>0</v>
      </c>
      <c r="U11" s="185"/>
      <c r="V11" s="186">
        <v>0</v>
      </c>
      <c r="W11" s="416">
        <v>4</v>
      </c>
      <c r="X11" s="416">
        <v>4</v>
      </c>
      <c r="Y11" s="416">
        <v>0</v>
      </c>
      <c r="Z11" s="416">
        <v>0</v>
      </c>
      <c r="AA11" s="416">
        <f>M12+O12+Q12+S12+U12</f>
        <v>26</v>
      </c>
      <c r="AB11" s="416">
        <f>N11+P11+R11+T11+V11</f>
        <v>3</v>
      </c>
      <c r="AC11" s="416">
        <f>AA11-AB11</f>
        <v>23</v>
      </c>
      <c r="AD11" s="418">
        <f>X11*3+Y11</f>
        <v>12</v>
      </c>
      <c r="AE11" s="419">
        <v>1</v>
      </c>
    </row>
    <row r="12" spans="1:31" ht="15" customHeight="1">
      <c r="A12" s="366"/>
      <c r="B12" s="371"/>
      <c r="C12" s="371"/>
      <c r="D12" s="371"/>
      <c r="E12" s="371"/>
      <c r="F12" s="371"/>
      <c r="G12" s="371"/>
      <c r="H12" s="371"/>
      <c r="I12" s="371"/>
      <c r="J12" s="371"/>
      <c r="K12" s="371"/>
      <c r="L12" s="367"/>
      <c r="M12" s="187"/>
      <c r="N12" s="188"/>
      <c r="O12" s="189">
        <v>7</v>
      </c>
      <c r="P12" s="190"/>
      <c r="Q12" s="189">
        <v>1</v>
      </c>
      <c r="R12" s="190"/>
      <c r="S12" s="189">
        <v>1</v>
      </c>
      <c r="T12" s="190"/>
      <c r="U12" s="189">
        <v>17</v>
      </c>
      <c r="V12" s="190"/>
      <c r="W12" s="349"/>
      <c r="X12" s="349"/>
      <c r="Y12" s="349"/>
      <c r="Z12" s="349"/>
      <c r="AA12" s="349"/>
      <c r="AB12" s="349"/>
      <c r="AC12" s="349"/>
      <c r="AD12" s="349"/>
      <c r="AE12" s="349"/>
    </row>
    <row r="13" spans="1:31" ht="15" customHeight="1">
      <c r="A13" s="429" t="s">
        <v>166</v>
      </c>
      <c r="B13" s="370"/>
      <c r="C13" s="370"/>
      <c r="D13" s="370"/>
      <c r="E13" s="370"/>
      <c r="F13" s="370"/>
      <c r="G13" s="370"/>
      <c r="H13" s="370"/>
      <c r="I13" s="370"/>
      <c r="J13" s="370"/>
      <c r="K13" s="370"/>
      <c r="L13" s="363"/>
      <c r="M13" s="183"/>
      <c r="N13" s="184">
        <v>7</v>
      </c>
      <c r="O13" s="181"/>
      <c r="P13" s="182"/>
      <c r="Q13" s="191">
        <v>3</v>
      </c>
      <c r="R13" s="184">
        <v>4</v>
      </c>
      <c r="S13" s="183"/>
      <c r="T13" s="184">
        <v>2</v>
      </c>
      <c r="U13" s="183"/>
      <c r="V13" s="184">
        <v>0</v>
      </c>
      <c r="W13" s="416">
        <v>4</v>
      </c>
      <c r="X13" s="416">
        <v>2</v>
      </c>
      <c r="Y13" s="416">
        <v>1</v>
      </c>
      <c r="Z13" s="416">
        <v>1</v>
      </c>
      <c r="AA13" s="416">
        <f>M14+O14+Q14+S14+U14</f>
        <v>15</v>
      </c>
      <c r="AB13" s="416">
        <f>N13+P13+R13+T13+V13</f>
        <v>13</v>
      </c>
      <c r="AC13" s="416">
        <f>AA13-AB13</f>
        <v>2</v>
      </c>
      <c r="AD13" s="418">
        <f>X13*3+Y13</f>
        <v>7</v>
      </c>
      <c r="AE13" s="419">
        <v>2</v>
      </c>
    </row>
    <row r="14" spans="1:31" ht="15" customHeight="1">
      <c r="A14" s="366"/>
      <c r="B14" s="371"/>
      <c r="C14" s="371"/>
      <c r="D14" s="371"/>
      <c r="E14" s="371"/>
      <c r="F14" s="371"/>
      <c r="G14" s="371"/>
      <c r="H14" s="371"/>
      <c r="I14" s="371"/>
      <c r="J14" s="371"/>
      <c r="K14" s="371"/>
      <c r="L14" s="367"/>
      <c r="M14" s="189">
        <v>3</v>
      </c>
      <c r="N14" s="190"/>
      <c r="O14" s="187"/>
      <c r="P14" s="188"/>
      <c r="Q14" s="189">
        <v>4</v>
      </c>
      <c r="R14" s="192">
        <v>2</v>
      </c>
      <c r="S14" s="193">
        <v>3</v>
      </c>
      <c r="T14" s="190"/>
      <c r="U14" s="193">
        <v>5</v>
      </c>
      <c r="V14" s="190"/>
      <c r="W14" s="349"/>
      <c r="X14" s="349"/>
      <c r="Y14" s="349"/>
      <c r="Z14" s="349"/>
      <c r="AA14" s="349"/>
      <c r="AB14" s="349"/>
      <c r="AC14" s="349"/>
      <c r="AD14" s="349"/>
      <c r="AE14" s="349"/>
    </row>
    <row r="15" spans="1:31" ht="15" customHeight="1">
      <c r="A15" s="430" t="s">
        <v>52</v>
      </c>
      <c r="B15" s="370"/>
      <c r="C15" s="370"/>
      <c r="D15" s="370"/>
      <c r="E15" s="370"/>
      <c r="F15" s="370"/>
      <c r="G15" s="370"/>
      <c r="H15" s="370"/>
      <c r="I15" s="370"/>
      <c r="J15" s="370"/>
      <c r="K15" s="370"/>
      <c r="L15" s="363"/>
      <c r="M15" s="183"/>
      <c r="N15" s="184">
        <v>1</v>
      </c>
      <c r="O15" s="191">
        <v>2</v>
      </c>
      <c r="P15" s="184">
        <v>4</v>
      </c>
      <c r="Q15" s="181"/>
      <c r="R15" s="182"/>
      <c r="S15" s="191">
        <v>1</v>
      </c>
      <c r="T15" s="184">
        <v>1</v>
      </c>
      <c r="U15" s="183"/>
      <c r="V15" s="184">
        <v>1</v>
      </c>
      <c r="W15" s="416">
        <v>4</v>
      </c>
      <c r="X15" s="416">
        <v>1</v>
      </c>
      <c r="Y15" s="416">
        <v>2</v>
      </c>
      <c r="Z15" s="416">
        <v>1</v>
      </c>
      <c r="AA15" s="416">
        <f>M16+O16+Q16+S16+U16</f>
        <v>12</v>
      </c>
      <c r="AB15" s="416">
        <f>N15+P15+R15+T15+V15</f>
        <v>7</v>
      </c>
      <c r="AC15" s="416">
        <f>AA15-AB15</f>
        <v>5</v>
      </c>
      <c r="AD15" s="418">
        <f>X15*3+Y15</f>
        <v>5</v>
      </c>
      <c r="AE15" s="419">
        <v>3</v>
      </c>
    </row>
    <row r="16" spans="1:31" ht="15" customHeight="1">
      <c r="A16" s="366"/>
      <c r="B16" s="371"/>
      <c r="C16" s="371"/>
      <c r="D16" s="371"/>
      <c r="E16" s="371"/>
      <c r="F16" s="371"/>
      <c r="G16" s="371"/>
      <c r="H16" s="371"/>
      <c r="I16" s="371"/>
      <c r="J16" s="371"/>
      <c r="K16" s="371"/>
      <c r="L16" s="367"/>
      <c r="M16" s="189">
        <v>0</v>
      </c>
      <c r="N16" s="190"/>
      <c r="O16" s="193">
        <v>4</v>
      </c>
      <c r="P16" s="194">
        <v>3</v>
      </c>
      <c r="Q16" s="187"/>
      <c r="R16" s="188"/>
      <c r="S16" s="189">
        <v>1</v>
      </c>
      <c r="T16" s="192">
        <v>0</v>
      </c>
      <c r="U16" s="193">
        <v>7</v>
      </c>
      <c r="V16" s="190"/>
      <c r="W16" s="349"/>
      <c r="X16" s="349"/>
      <c r="Y16" s="349"/>
      <c r="Z16" s="349"/>
      <c r="AA16" s="349"/>
      <c r="AB16" s="349"/>
      <c r="AC16" s="349"/>
      <c r="AD16" s="349"/>
      <c r="AE16" s="349"/>
    </row>
    <row r="17" spans="1:31" ht="15" customHeight="1">
      <c r="A17" s="431" t="s">
        <v>219</v>
      </c>
      <c r="B17" s="370"/>
      <c r="C17" s="370"/>
      <c r="D17" s="370"/>
      <c r="E17" s="370"/>
      <c r="F17" s="370"/>
      <c r="G17" s="370"/>
      <c r="H17" s="370"/>
      <c r="I17" s="370"/>
      <c r="J17" s="370"/>
      <c r="K17" s="370"/>
      <c r="L17" s="363"/>
      <c r="M17" s="183"/>
      <c r="N17" s="184">
        <v>1</v>
      </c>
      <c r="O17" s="183"/>
      <c r="P17" s="184">
        <v>3</v>
      </c>
      <c r="Q17" s="191">
        <v>0</v>
      </c>
      <c r="R17" s="184">
        <v>1</v>
      </c>
      <c r="S17" s="181"/>
      <c r="T17" s="182"/>
      <c r="U17" s="183"/>
      <c r="V17" s="184">
        <v>1</v>
      </c>
      <c r="W17" s="416">
        <v>4</v>
      </c>
      <c r="X17" s="416">
        <v>1</v>
      </c>
      <c r="Y17" s="416">
        <v>1</v>
      </c>
      <c r="Z17" s="416">
        <v>2</v>
      </c>
      <c r="AA17" s="416">
        <f>M18+O18+Q18+S18+U18</f>
        <v>7</v>
      </c>
      <c r="AB17" s="416">
        <f>N17+P17+R17+T17+V17</f>
        <v>6</v>
      </c>
      <c r="AC17" s="416">
        <f>AA17-AB17</f>
        <v>1</v>
      </c>
      <c r="AD17" s="418">
        <f>X17*3+Y17</f>
        <v>4</v>
      </c>
      <c r="AE17" s="419">
        <v>4</v>
      </c>
    </row>
    <row r="18" spans="1:31" ht="15" customHeight="1">
      <c r="A18" s="366"/>
      <c r="B18" s="371"/>
      <c r="C18" s="371"/>
      <c r="D18" s="371"/>
      <c r="E18" s="371"/>
      <c r="F18" s="371"/>
      <c r="G18" s="371"/>
      <c r="H18" s="371"/>
      <c r="I18" s="371"/>
      <c r="J18" s="371"/>
      <c r="K18" s="371"/>
      <c r="L18" s="367"/>
      <c r="M18" s="189">
        <v>0</v>
      </c>
      <c r="N18" s="190"/>
      <c r="O18" s="193">
        <v>2</v>
      </c>
      <c r="P18" s="190"/>
      <c r="Q18" s="193">
        <v>1</v>
      </c>
      <c r="R18" s="194">
        <v>1</v>
      </c>
      <c r="S18" s="187"/>
      <c r="T18" s="188"/>
      <c r="U18" s="193">
        <v>4</v>
      </c>
      <c r="V18" s="190"/>
      <c r="W18" s="349"/>
      <c r="X18" s="349"/>
      <c r="Y18" s="349"/>
      <c r="Z18" s="349"/>
      <c r="AA18" s="349"/>
      <c r="AB18" s="349"/>
      <c r="AC18" s="349"/>
      <c r="AD18" s="349"/>
      <c r="AE18" s="349"/>
    </row>
    <row r="19" spans="1:31" ht="15" customHeight="1">
      <c r="A19" s="431" t="s">
        <v>28</v>
      </c>
      <c r="B19" s="370"/>
      <c r="C19" s="370"/>
      <c r="D19" s="370"/>
      <c r="E19" s="370"/>
      <c r="F19" s="370"/>
      <c r="G19" s="370"/>
      <c r="H19" s="370"/>
      <c r="I19" s="370"/>
      <c r="J19" s="370"/>
      <c r="K19" s="370"/>
      <c r="L19" s="363"/>
      <c r="M19" s="183"/>
      <c r="N19" s="184">
        <v>17</v>
      </c>
      <c r="O19" s="183"/>
      <c r="P19" s="184">
        <v>5</v>
      </c>
      <c r="Q19" s="183"/>
      <c r="R19" s="184">
        <v>7</v>
      </c>
      <c r="S19" s="183"/>
      <c r="T19" s="184">
        <v>4</v>
      </c>
      <c r="U19" s="181"/>
      <c r="V19" s="182"/>
      <c r="W19" s="416">
        <v>4</v>
      </c>
      <c r="X19" s="416">
        <v>0</v>
      </c>
      <c r="Y19" s="416">
        <v>0</v>
      </c>
      <c r="Z19" s="416">
        <v>4</v>
      </c>
      <c r="AA19" s="416">
        <f>M20+O20+Q20+S20+U20</f>
        <v>2</v>
      </c>
      <c r="AB19" s="416">
        <f>N19+P19+R19+T19+V19</f>
        <v>33</v>
      </c>
      <c r="AC19" s="416">
        <f>AA19-AB19</f>
        <v>-31</v>
      </c>
      <c r="AD19" s="418">
        <f>X19*3+Y19</f>
        <v>0</v>
      </c>
      <c r="AE19" s="419">
        <v>5</v>
      </c>
    </row>
    <row r="20" spans="1:31" ht="15" customHeight="1">
      <c r="A20" s="366"/>
      <c r="B20" s="371"/>
      <c r="C20" s="371"/>
      <c r="D20" s="371"/>
      <c r="E20" s="371"/>
      <c r="F20" s="371"/>
      <c r="G20" s="371"/>
      <c r="H20" s="371"/>
      <c r="I20" s="371"/>
      <c r="J20" s="371"/>
      <c r="K20" s="371"/>
      <c r="L20" s="367"/>
      <c r="M20" s="189">
        <v>0</v>
      </c>
      <c r="N20" s="190"/>
      <c r="O20" s="193">
        <v>0</v>
      </c>
      <c r="P20" s="190"/>
      <c r="Q20" s="193">
        <v>1</v>
      </c>
      <c r="R20" s="190"/>
      <c r="S20" s="193">
        <v>1</v>
      </c>
      <c r="T20" s="190"/>
      <c r="U20" s="187"/>
      <c r="V20" s="188"/>
      <c r="W20" s="349"/>
      <c r="X20" s="349"/>
      <c r="Y20" s="349"/>
      <c r="Z20" s="349"/>
      <c r="AA20" s="349"/>
      <c r="AB20" s="349"/>
      <c r="AC20" s="349"/>
      <c r="AD20" s="349"/>
      <c r="AE20" s="349"/>
    </row>
    <row r="21" spans="1:31" ht="15.75" customHeight="1">
      <c r="A21" s="195"/>
      <c r="B21" s="196"/>
      <c r="C21" s="196"/>
      <c r="D21" s="196"/>
      <c r="E21" s="196"/>
      <c r="F21" s="196"/>
      <c r="G21" s="196"/>
      <c r="H21" s="196"/>
      <c r="I21" s="196"/>
      <c r="J21" s="196"/>
      <c r="K21" s="196"/>
      <c r="L21" s="196"/>
      <c r="M21" s="196"/>
      <c r="N21" s="196"/>
      <c r="O21" s="196"/>
      <c r="P21" s="196"/>
      <c r="Q21" s="196"/>
      <c r="R21" s="196"/>
      <c r="S21" s="196"/>
      <c r="T21" s="196"/>
      <c r="U21" s="197"/>
      <c r="V21" s="197"/>
      <c r="W21" s="197"/>
      <c r="X21" s="197"/>
      <c r="Y21" s="197"/>
      <c r="Z21" s="197"/>
      <c r="AA21" s="197"/>
      <c r="AB21" s="197"/>
      <c r="AC21" s="197"/>
      <c r="AD21" s="197"/>
      <c r="AE21" s="198"/>
    </row>
    <row r="22" spans="1:31" ht="15.75" customHeight="1">
      <c r="A22" s="437" t="s">
        <v>81</v>
      </c>
      <c r="B22" s="370"/>
      <c r="C22" s="370"/>
      <c r="D22" s="370"/>
      <c r="E22" s="370"/>
      <c r="F22" s="370"/>
      <c r="G22" s="370"/>
      <c r="H22" s="370"/>
      <c r="I22" s="370"/>
      <c r="J22" s="370"/>
      <c r="K22" s="370"/>
      <c r="L22" s="363"/>
      <c r="M22" s="422" t="str">
        <f>A31</f>
        <v>SABANETA - ANTIOQUIA</v>
      </c>
      <c r="N22" s="363"/>
      <c r="O22" s="423" t="str">
        <f>A33</f>
        <v>CORAZONISTA - ANTIOQUIA</v>
      </c>
      <c r="P22" s="424"/>
      <c r="Q22" s="427" t="str">
        <f>A35</f>
        <v>FCM ROLLING - CALDAS</v>
      </c>
      <c r="R22" s="363"/>
      <c r="S22" s="427" t="str">
        <f>A37</f>
        <v>HURACANES "B" - VALLE</v>
      </c>
      <c r="T22" s="363"/>
      <c r="U22" s="428"/>
      <c r="V22" s="363"/>
      <c r="W22" s="417" t="s">
        <v>209</v>
      </c>
      <c r="X22" s="417" t="s">
        <v>210</v>
      </c>
      <c r="Y22" s="417" t="s">
        <v>211</v>
      </c>
      <c r="Z22" s="417" t="s">
        <v>212</v>
      </c>
      <c r="AA22" s="417" t="s">
        <v>213</v>
      </c>
      <c r="AB22" s="417" t="s">
        <v>214</v>
      </c>
      <c r="AC22" s="417" t="s">
        <v>215</v>
      </c>
      <c r="AD22" s="417" t="s">
        <v>216</v>
      </c>
      <c r="AE22" s="417" t="s">
        <v>217</v>
      </c>
    </row>
    <row r="23" spans="1:31" ht="15.75" customHeight="1">
      <c r="A23" s="364"/>
      <c r="B23" s="359"/>
      <c r="C23" s="359"/>
      <c r="D23" s="359"/>
      <c r="E23" s="359"/>
      <c r="F23" s="359"/>
      <c r="G23" s="359"/>
      <c r="H23" s="359"/>
      <c r="I23" s="359"/>
      <c r="J23" s="359"/>
      <c r="K23" s="359"/>
      <c r="L23" s="365"/>
      <c r="M23" s="364"/>
      <c r="N23" s="365"/>
      <c r="O23" s="364"/>
      <c r="P23" s="425"/>
      <c r="Q23" s="364"/>
      <c r="R23" s="365"/>
      <c r="S23" s="364"/>
      <c r="T23" s="365"/>
      <c r="U23" s="364"/>
      <c r="V23" s="365"/>
      <c r="W23" s="348"/>
      <c r="X23" s="348"/>
      <c r="Y23" s="348"/>
      <c r="Z23" s="348"/>
      <c r="AA23" s="348"/>
      <c r="AB23" s="348"/>
      <c r="AC23" s="348"/>
      <c r="AD23" s="348"/>
      <c r="AE23" s="348"/>
    </row>
    <row r="24" spans="1:31" ht="15.75" customHeight="1">
      <c r="A24" s="364"/>
      <c r="B24" s="359"/>
      <c r="C24" s="359"/>
      <c r="D24" s="359"/>
      <c r="E24" s="359"/>
      <c r="F24" s="359"/>
      <c r="G24" s="359"/>
      <c r="H24" s="359"/>
      <c r="I24" s="359"/>
      <c r="J24" s="359"/>
      <c r="K24" s="359"/>
      <c r="L24" s="365"/>
      <c r="M24" s="364"/>
      <c r="N24" s="365"/>
      <c r="O24" s="364"/>
      <c r="P24" s="425"/>
      <c r="Q24" s="364"/>
      <c r="R24" s="365"/>
      <c r="S24" s="364"/>
      <c r="T24" s="365"/>
      <c r="U24" s="364"/>
      <c r="V24" s="365"/>
      <c r="W24" s="348"/>
      <c r="X24" s="348"/>
      <c r="Y24" s="348"/>
      <c r="Z24" s="348"/>
      <c r="AA24" s="348"/>
      <c r="AB24" s="348"/>
      <c r="AC24" s="348"/>
      <c r="AD24" s="348"/>
      <c r="AE24" s="348"/>
    </row>
    <row r="25" spans="1:31" ht="15.75" customHeight="1">
      <c r="A25" s="364"/>
      <c r="B25" s="359"/>
      <c r="C25" s="359"/>
      <c r="D25" s="359"/>
      <c r="E25" s="359"/>
      <c r="F25" s="359"/>
      <c r="G25" s="359"/>
      <c r="H25" s="359"/>
      <c r="I25" s="359"/>
      <c r="J25" s="359"/>
      <c r="K25" s="359"/>
      <c r="L25" s="365"/>
      <c r="M25" s="364"/>
      <c r="N25" s="365"/>
      <c r="O25" s="364"/>
      <c r="P25" s="425"/>
      <c r="Q25" s="364"/>
      <c r="R25" s="365"/>
      <c r="S25" s="364"/>
      <c r="T25" s="365"/>
      <c r="U25" s="364"/>
      <c r="V25" s="365"/>
      <c r="W25" s="348"/>
      <c r="X25" s="348"/>
      <c r="Y25" s="348"/>
      <c r="Z25" s="348"/>
      <c r="AA25" s="348"/>
      <c r="AB25" s="348"/>
      <c r="AC25" s="348"/>
      <c r="AD25" s="348"/>
      <c r="AE25" s="348"/>
    </row>
    <row r="26" spans="1:31" ht="15.75" customHeight="1">
      <c r="A26" s="364"/>
      <c r="B26" s="359"/>
      <c r="C26" s="359"/>
      <c r="D26" s="359"/>
      <c r="E26" s="359"/>
      <c r="F26" s="359"/>
      <c r="G26" s="359"/>
      <c r="H26" s="359"/>
      <c r="I26" s="359"/>
      <c r="J26" s="359"/>
      <c r="K26" s="359"/>
      <c r="L26" s="365"/>
      <c r="M26" s="364"/>
      <c r="N26" s="365"/>
      <c r="O26" s="364"/>
      <c r="P26" s="425"/>
      <c r="Q26" s="364"/>
      <c r="R26" s="365"/>
      <c r="S26" s="364"/>
      <c r="T26" s="365"/>
      <c r="U26" s="364"/>
      <c r="V26" s="365"/>
      <c r="W26" s="348"/>
      <c r="X26" s="348"/>
      <c r="Y26" s="348"/>
      <c r="Z26" s="348"/>
      <c r="AA26" s="348"/>
      <c r="AB26" s="348"/>
      <c r="AC26" s="348"/>
      <c r="AD26" s="348"/>
      <c r="AE26" s="348"/>
    </row>
    <row r="27" spans="1:31" ht="15.75" customHeight="1">
      <c r="A27" s="364"/>
      <c r="B27" s="359"/>
      <c r="C27" s="359"/>
      <c r="D27" s="359"/>
      <c r="E27" s="359"/>
      <c r="F27" s="359"/>
      <c r="G27" s="359"/>
      <c r="H27" s="359"/>
      <c r="I27" s="359"/>
      <c r="J27" s="359"/>
      <c r="K27" s="359"/>
      <c r="L27" s="365"/>
      <c r="M27" s="364"/>
      <c r="N27" s="365"/>
      <c r="O27" s="364"/>
      <c r="P27" s="425"/>
      <c r="Q27" s="364"/>
      <c r="R27" s="365"/>
      <c r="S27" s="364"/>
      <c r="T27" s="365"/>
      <c r="U27" s="364"/>
      <c r="V27" s="365"/>
      <c r="W27" s="348"/>
      <c r="X27" s="348"/>
      <c r="Y27" s="348"/>
      <c r="Z27" s="348"/>
      <c r="AA27" s="348"/>
      <c r="AB27" s="348"/>
      <c r="AC27" s="348"/>
      <c r="AD27" s="348"/>
      <c r="AE27" s="348"/>
    </row>
    <row r="28" spans="1:31" ht="15.75" customHeight="1">
      <c r="A28" s="364"/>
      <c r="B28" s="359"/>
      <c r="C28" s="359"/>
      <c r="D28" s="359"/>
      <c r="E28" s="359"/>
      <c r="F28" s="359"/>
      <c r="G28" s="359"/>
      <c r="H28" s="359"/>
      <c r="I28" s="359"/>
      <c r="J28" s="359"/>
      <c r="K28" s="359"/>
      <c r="L28" s="365"/>
      <c r="M28" s="364"/>
      <c r="N28" s="365"/>
      <c r="O28" s="364"/>
      <c r="P28" s="425"/>
      <c r="Q28" s="364"/>
      <c r="R28" s="365"/>
      <c r="S28" s="364"/>
      <c r="T28" s="365"/>
      <c r="U28" s="364"/>
      <c r="V28" s="365"/>
      <c r="W28" s="348"/>
      <c r="X28" s="348"/>
      <c r="Y28" s="348"/>
      <c r="Z28" s="348"/>
      <c r="AA28" s="348"/>
      <c r="AB28" s="348"/>
      <c r="AC28" s="348"/>
      <c r="AD28" s="348"/>
      <c r="AE28" s="348"/>
    </row>
    <row r="29" spans="1:31" ht="15.75" customHeight="1">
      <c r="A29" s="364"/>
      <c r="B29" s="359"/>
      <c r="C29" s="359"/>
      <c r="D29" s="359"/>
      <c r="E29" s="359"/>
      <c r="F29" s="359"/>
      <c r="G29" s="359"/>
      <c r="H29" s="359"/>
      <c r="I29" s="359"/>
      <c r="J29" s="359"/>
      <c r="K29" s="359"/>
      <c r="L29" s="365"/>
      <c r="M29" s="364"/>
      <c r="N29" s="365"/>
      <c r="O29" s="364"/>
      <c r="P29" s="425"/>
      <c r="Q29" s="364"/>
      <c r="R29" s="365"/>
      <c r="S29" s="364"/>
      <c r="T29" s="365"/>
      <c r="U29" s="364"/>
      <c r="V29" s="365"/>
      <c r="W29" s="348"/>
      <c r="X29" s="348"/>
      <c r="Y29" s="348"/>
      <c r="Z29" s="348"/>
      <c r="AA29" s="348"/>
      <c r="AB29" s="348"/>
      <c r="AC29" s="348"/>
      <c r="AD29" s="348"/>
      <c r="AE29" s="348"/>
    </row>
    <row r="30" spans="1:31" ht="21" customHeight="1">
      <c r="A30" s="366"/>
      <c r="B30" s="371"/>
      <c r="C30" s="371"/>
      <c r="D30" s="371"/>
      <c r="E30" s="371"/>
      <c r="F30" s="371"/>
      <c r="G30" s="371"/>
      <c r="H30" s="371"/>
      <c r="I30" s="371"/>
      <c r="J30" s="371"/>
      <c r="K30" s="371"/>
      <c r="L30" s="367"/>
      <c r="M30" s="366"/>
      <c r="N30" s="367"/>
      <c r="O30" s="366"/>
      <c r="P30" s="426"/>
      <c r="Q30" s="366"/>
      <c r="R30" s="367"/>
      <c r="S30" s="366"/>
      <c r="T30" s="367"/>
      <c r="U30" s="366"/>
      <c r="V30" s="367"/>
      <c r="W30" s="349"/>
      <c r="X30" s="349"/>
      <c r="Y30" s="349"/>
      <c r="Z30" s="349"/>
      <c r="AA30" s="349"/>
      <c r="AB30" s="349"/>
      <c r="AC30" s="349"/>
      <c r="AD30" s="349"/>
      <c r="AE30" s="348"/>
    </row>
    <row r="31" spans="1:31" ht="15.75" customHeight="1">
      <c r="A31" s="429" t="s">
        <v>43</v>
      </c>
      <c r="B31" s="370"/>
      <c r="C31" s="370"/>
      <c r="D31" s="370"/>
      <c r="E31" s="370"/>
      <c r="F31" s="370"/>
      <c r="G31" s="370"/>
      <c r="H31" s="370"/>
      <c r="I31" s="370"/>
      <c r="J31" s="370"/>
      <c r="K31" s="370"/>
      <c r="L31" s="363"/>
      <c r="M31" s="181"/>
      <c r="N31" s="182"/>
      <c r="O31" s="183"/>
      <c r="P31" s="184">
        <v>3</v>
      </c>
      <c r="Q31" s="185"/>
      <c r="R31" s="186">
        <v>6</v>
      </c>
      <c r="S31" s="185"/>
      <c r="T31" s="199">
        <v>0</v>
      </c>
      <c r="U31" s="200"/>
      <c r="V31" s="201"/>
      <c r="W31" s="421">
        <v>3</v>
      </c>
      <c r="X31" s="421">
        <v>1</v>
      </c>
      <c r="Y31" s="416">
        <v>0</v>
      </c>
      <c r="Z31" s="416">
        <v>2</v>
      </c>
      <c r="AA31" s="416">
        <f>M32+O32+Q32+S32+U32</f>
        <v>7</v>
      </c>
      <c r="AB31" s="416">
        <f>N31+P31+R31+T31+V31</f>
        <v>9</v>
      </c>
      <c r="AC31" s="416">
        <f>AA31-AB31</f>
        <v>-2</v>
      </c>
      <c r="AD31" s="418">
        <f>X31*3+Y31</f>
        <v>3</v>
      </c>
      <c r="AE31" s="419">
        <v>3</v>
      </c>
    </row>
    <row r="32" spans="1:31" ht="15.75" customHeight="1">
      <c r="A32" s="366"/>
      <c r="B32" s="371"/>
      <c r="C32" s="371"/>
      <c r="D32" s="371"/>
      <c r="E32" s="371"/>
      <c r="F32" s="371"/>
      <c r="G32" s="371"/>
      <c r="H32" s="371"/>
      <c r="I32" s="371"/>
      <c r="J32" s="371"/>
      <c r="K32" s="371"/>
      <c r="L32" s="367"/>
      <c r="M32" s="187"/>
      <c r="N32" s="188"/>
      <c r="O32" s="189">
        <v>1</v>
      </c>
      <c r="P32" s="190"/>
      <c r="Q32" s="189">
        <v>3</v>
      </c>
      <c r="R32" s="190"/>
      <c r="S32" s="189">
        <v>3</v>
      </c>
      <c r="T32" s="202"/>
      <c r="U32" s="203"/>
      <c r="V32" s="204"/>
      <c r="W32" s="367"/>
      <c r="X32" s="367"/>
      <c r="Y32" s="349"/>
      <c r="Z32" s="349"/>
      <c r="AA32" s="349"/>
      <c r="AB32" s="349"/>
      <c r="AC32" s="349"/>
      <c r="AD32" s="349"/>
      <c r="AE32" s="349"/>
    </row>
    <row r="33" spans="1:31" ht="15.75" customHeight="1">
      <c r="A33" s="429" t="s">
        <v>55</v>
      </c>
      <c r="B33" s="370"/>
      <c r="C33" s="370"/>
      <c r="D33" s="370"/>
      <c r="E33" s="370"/>
      <c r="F33" s="370"/>
      <c r="G33" s="370"/>
      <c r="H33" s="370"/>
      <c r="I33" s="370"/>
      <c r="J33" s="370"/>
      <c r="K33" s="370"/>
      <c r="L33" s="363"/>
      <c r="M33" s="183"/>
      <c r="N33" s="184">
        <v>1</v>
      </c>
      <c r="O33" s="181"/>
      <c r="P33" s="182"/>
      <c r="Q33" s="183"/>
      <c r="R33" s="184">
        <v>4</v>
      </c>
      <c r="S33" s="183"/>
      <c r="T33" s="205">
        <v>0</v>
      </c>
      <c r="U33" s="200"/>
      <c r="V33" s="201"/>
      <c r="W33" s="421">
        <v>3</v>
      </c>
      <c r="X33" s="421">
        <v>2</v>
      </c>
      <c r="Y33" s="416">
        <v>0</v>
      </c>
      <c r="Z33" s="416">
        <v>1</v>
      </c>
      <c r="AA33" s="416">
        <f>M34+O34+Q34+S34+U34</f>
        <v>10</v>
      </c>
      <c r="AB33" s="416">
        <f>N33+P33+R33+T33+V33</f>
        <v>5</v>
      </c>
      <c r="AC33" s="416">
        <f>AA33-AB33</f>
        <v>5</v>
      </c>
      <c r="AD33" s="418">
        <f>X33*3+Y33</f>
        <v>6</v>
      </c>
      <c r="AE33" s="419">
        <v>2</v>
      </c>
    </row>
    <row r="34" spans="1:31" ht="15.75" customHeight="1">
      <c r="A34" s="366"/>
      <c r="B34" s="371"/>
      <c r="C34" s="371"/>
      <c r="D34" s="371"/>
      <c r="E34" s="371"/>
      <c r="F34" s="371"/>
      <c r="G34" s="371"/>
      <c r="H34" s="371"/>
      <c r="I34" s="371"/>
      <c r="J34" s="371"/>
      <c r="K34" s="371"/>
      <c r="L34" s="367"/>
      <c r="M34" s="189">
        <v>3</v>
      </c>
      <c r="N34" s="190"/>
      <c r="O34" s="187"/>
      <c r="P34" s="188"/>
      <c r="Q34" s="189">
        <v>3</v>
      </c>
      <c r="R34" s="190"/>
      <c r="S34" s="193">
        <v>4</v>
      </c>
      <c r="T34" s="202"/>
      <c r="U34" s="203"/>
      <c r="V34" s="204"/>
      <c r="W34" s="367"/>
      <c r="X34" s="367"/>
      <c r="Y34" s="349"/>
      <c r="Z34" s="349"/>
      <c r="AA34" s="349"/>
      <c r="AB34" s="349"/>
      <c r="AC34" s="349"/>
      <c r="AD34" s="349"/>
      <c r="AE34" s="349"/>
    </row>
    <row r="35" spans="1:31" ht="15.75" customHeight="1">
      <c r="A35" s="430" t="s">
        <v>32</v>
      </c>
      <c r="B35" s="370"/>
      <c r="C35" s="370"/>
      <c r="D35" s="370"/>
      <c r="E35" s="370"/>
      <c r="F35" s="370"/>
      <c r="G35" s="370"/>
      <c r="H35" s="370"/>
      <c r="I35" s="370"/>
      <c r="J35" s="370"/>
      <c r="K35" s="370"/>
      <c r="L35" s="363"/>
      <c r="M35" s="183"/>
      <c r="N35" s="184">
        <v>3</v>
      </c>
      <c r="O35" s="183"/>
      <c r="P35" s="184">
        <v>3</v>
      </c>
      <c r="Q35" s="181"/>
      <c r="R35" s="182"/>
      <c r="S35" s="183"/>
      <c r="T35" s="205">
        <v>0</v>
      </c>
      <c r="U35" s="200"/>
      <c r="V35" s="201"/>
      <c r="W35" s="421">
        <v>3</v>
      </c>
      <c r="X35" s="421">
        <v>3</v>
      </c>
      <c r="Y35" s="416">
        <v>0</v>
      </c>
      <c r="Z35" s="416">
        <v>0</v>
      </c>
      <c r="AA35" s="416">
        <f>M36+O36+Q36+S36+U36</f>
        <v>18</v>
      </c>
      <c r="AB35" s="416">
        <f>N35+P35+R35+T35+V35</f>
        <v>6</v>
      </c>
      <c r="AC35" s="416">
        <f>AA35-AB35</f>
        <v>12</v>
      </c>
      <c r="AD35" s="418">
        <f>X35*3+Y35</f>
        <v>9</v>
      </c>
      <c r="AE35" s="419">
        <v>1</v>
      </c>
    </row>
    <row r="36" spans="1:31" ht="15.75" customHeight="1">
      <c r="A36" s="366"/>
      <c r="B36" s="371"/>
      <c r="C36" s="371"/>
      <c r="D36" s="371"/>
      <c r="E36" s="371"/>
      <c r="F36" s="371"/>
      <c r="G36" s="371"/>
      <c r="H36" s="371"/>
      <c r="I36" s="371"/>
      <c r="J36" s="371"/>
      <c r="K36" s="371"/>
      <c r="L36" s="367"/>
      <c r="M36" s="189">
        <v>6</v>
      </c>
      <c r="N36" s="190"/>
      <c r="O36" s="193">
        <v>4</v>
      </c>
      <c r="P36" s="190"/>
      <c r="Q36" s="187"/>
      <c r="R36" s="188"/>
      <c r="S36" s="189">
        <v>8</v>
      </c>
      <c r="T36" s="202"/>
      <c r="U36" s="203"/>
      <c r="V36" s="204"/>
      <c r="W36" s="367"/>
      <c r="X36" s="367"/>
      <c r="Y36" s="349"/>
      <c r="Z36" s="349"/>
      <c r="AA36" s="349"/>
      <c r="AB36" s="349"/>
      <c r="AC36" s="349"/>
      <c r="AD36" s="349"/>
      <c r="AE36" s="349"/>
    </row>
    <row r="37" spans="1:31" ht="15.75" customHeight="1">
      <c r="A37" s="431" t="s">
        <v>220</v>
      </c>
      <c r="B37" s="370"/>
      <c r="C37" s="370"/>
      <c r="D37" s="370"/>
      <c r="E37" s="370"/>
      <c r="F37" s="370"/>
      <c r="G37" s="370"/>
      <c r="H37" s="370"/>
      <c r="I37" s="370"/>
      <c r="J37" s="370"/>
      <c r="K37" s="370"/>
      <c r="L37" s="363"/>
      <c r="M37" s="183"/>
      <c r="N37" s="184">
        <v>3</v>
      </c>
      <c r="O37" s="183"/>
      <c r="P37" s="184">
        <v>4</v>
      </c>
      <c r="Q37" s="183"/>
      <c r="R37" s="184">
        <v>8</v>
      </c>
      <c r="S37" s="181"/>
      <c r="T37" s="206"/>
      <c r="U37" s="200"/>
      <c r="V37" s="201"/>
      <c r="W37" s="421">
        <v>3</v>
      </c>
      <c r="X37" s="421">
        <v>0</v>
      </c>
      <c r="Y37" s="416">
        <v>0</v>
      </c>
      <c r="Z37" s="416">
        <v>3</v>
      </c>
      <c r="AA37" s="416">
        <f>M38+O38+Q38+S38+U38</f>
        <v>0</v>
      </c>
      <c r="AB37" s="416">
        <f>N37+P37+R37+T37+V37</f>
        <v>15</v>
      </c>
      <c r="AC37" s="416">
        <f>AA37-AB37</f>
        <v>-15</v>
      </c>
      <c r="AD37" s="418">
        <f>X37*3+Y37</f>
        <v>0</v>
      </c>
      <c r="AE37" s="419">
        <v>4</v>
      </c>
    </row>
    <row r="38" spans="1:31" ht="15.75" customHeight="1">
      <c r="A38" s="366"/>
      <c r="B38" s="371"/>
      <c r="C38" s="371"/>
      <c r="D38" s="371"/>
      <c r="E38" s="371"/>
      <c r="F38" s="371"/>
      <c r="G38" s="371"/>
      <c r="H38" s="371"/>
      <c r="I38" s="371"/>
      <c r="J38" s="371"/>
      <c r="K38" s="371"/>
      <c r="L38" s="367"/>
      <c r="M38" s="189">
        <v>0</v>
      </c>
      <c r="N38" s="190"/>
      <c r="O38" s="193">
        <v>0</v>
      </c>
      <c r="P38" s="190"/>
      <c r="Q38" s="193">
        <v>0</v>
      </c>
      <c r="R38" s="190"/>
      <c r="S38" s="187"/>
      <c r="T38" s="207"/>
      <c r="U38" s="203"/>
      <c r="V38" s="204"/>
      <c r="W38" s="367"/>
      <c r="X38" s="367"/>
      <c r="Y38" s="349"/>
      <c r="Z38" s="349"/>
      <c r="AA38" s="349"/>
      <c r="AB38" s="349"/>
      <c r="AC38" s="349"/>
      <c r="AD38" s="349"/>
      <c r="AE38" s="349"/>
    </row>
    <row r="39" spans="1:31" ht="15.75" hidden="1" customHeight="1">
      <c r="A39" s="432"/>
      <c r="B39" s="370"/>
      <c r="C39" s="370"/>
      <c r="D39" s="370"/>
      <c r="E39" s="370"/>
      <c r="F39" s="370"/>
      <c r="G39" s="370"/>
      <c r="H39" s="370"/>
      <c r="I39" s="370"/>
      <c r="J39" s="370"/>
      <c r="K39" s="370"/>
      <c r="L39" s="363"/>
      <c r="M39" s="200"/>
      <c r="N39" s="201"/>
      <c r="O39" s="200"/>
      <c r="P39" s="201"/>
      <c r="Q39" s="200"/>
      <c r="R39" s="201"/>
      <c r="S39" s="200"/>
      <c r="T39" s="208"/>
      <c r="U39" s="200"/>
      <c r="V39" s="201"/>
      <c r="W39" s="421"/>
      <c r="X39" s="421"/>
      <c r="Y39" s="416"/>
      <c r="Z39" s="416"/>
      <c r="AA39" s="416"/>
      <c r="AB39" s="416"/>
      <c r="AC39" s="416"/>
      <c r="AD39" s="418"/>
      <c r="AE39" s="419"/>
    </row>
    <row r="40" spans="1:31" ht="15.75" hidden="1" customHeight="1">
      <c r="A40" s="366"/>
      <c r="B40" s="371"/>
      <c r="C40" s="371"/>
      <c r="D40" s="371"/>
      <c r="E40" s="371"/>
      <c r="F40" s="371"/>
      <c r="G40" s="371"/>
      <c r="H40" s="371"/>
      <c r="I40" s="371"/>
      <c r="J40" s="371"/>
      <c r="K40" s="371"/>
      <c r="L40" s="367"/>
      <c r="M40" s="203"/>
      <c r="N40" s="204"/>
      <c r="O40" s="209"/>
      <c r="P40" s="204"/>
      <c r="Q40" s="209"/>
      <c r="R40" s="204"/>
      <c r="S40" s="203"/>
      <c r="T40" s="210"/>
      <c r="U40" s="203"/>
      <c r="V40" s="204"/>
      <c r="W40" s="367"/>
      <c r="X40" s="367"/>
      <c r="Y40" s="349"/>
      <c r="Z40" s="349"/>
      <c r="AA40" s="349"/>
      <c r="AB40" s="349"/>
      <c r="AC40" s="349"/>
      <c r="AD40" s="349"/>
      <c r="AE40" s="349"/>
    </row>
    <row r="41" spans="1:31" ht="6" customHeight="1">
      <c r="A41" s="195"/>
      <c r="B41" s="196"/>
      <c r="C41" s="196"/>
      <c r="D41" s="196"/>
      <c r="E41" s="196"/>
      <c r="F41" s="196"/>
      <c r="G41" s="196"/>
      <c r="H41" s="196"/>
      <c r="I41" s="196"/>
      <c r="J41" s="196"/>
      <c r="K41" s="196"/>
      <c r="L41" s="196"/>
      <c r="M41" s="196"/>
      <c r="N41" s="196"/>
      <c r="O41" s="196"/>
      <c r="P41" s="196"/>
      <c r="Q41" s="196"/>
      <c r="R41" s="196"/>
      <c r="S41" s="196"/>
      <c r="T41" s="196"/>
      <c r="U41" s="197"/>
      <c r="V41" s="197"/>
      <c r="W41" s="197"/>
      <c r="X41" s="197"/>
      <c r="Y41" s="197"/>
      <c r="Z41" s="197"/>
      <c r="AA41" s="197"/>
      <c r="AB41" s="197"/>
      <c r="AC41" s="197"/>
      <c r="AD41" s="197"/>
      <c r="AE41" s="198"/>
    </row>
    <row r="42" spans="1:31" ht="15.75" customHeight="1">
      <c r="A42" s="433"/>
      <c r="B42" s="370"/>
      <c r="C42" s="370"/>
      <c r="D42" s="370"/>
      <c r="E42" s="370"/>
      <c r="F42" s="370"/>
      <c r="G42" s="370"/>
      <c r="H42" s="370"/>
      <c r="I42" s="370"/>
      <c r="J42" s="370"/>
      <c r="K42" s="370"/>
      <c r="L42" s="370"/>
      <c r="M42" s="370"/>
      <c r="N42" s="370"/>
      <c r="O42" s="370"/>
      <c r="P42" s="370"/>
      <c r="Q42" s="370"/>
      <c r="R42" s="370"/>
      <c r="S42" s="370"/>
      <c r="T42" s="370"/>
      <c r="U42" s="370"/>
      <c r="V42" s="370"/>
      <c r="W42" s="370"/>
      <c r="X42" s="370"/>
      <c r="Y42" s="370"/>
      <c r="Z42" s="370"/>
      <c r="AA42" s="370"/>
      <c r="AB42" s="370"/>
      <c r="AC42" s="370"/>
      <c r="AD42" s="370"/>
      <c r="AE42" s="363"/>
    </row>
    <row r="43" spans="1:31" ht="15.75" customHeight="1">
      <c r="A43" s="364"/>
      <c r="B43" s="359"/>
      <c r="C43" s="359"/>
      <c r="D43" s="359"/>
      <c r="E43" s="359"/>
      <c r="F43" s="359"/>
      <c r="G43" s="359"/>
      <c r="H43" s="359"/>
      <c r="I43" s="359"/>
      <c r="J43" s="359"/>
      <c r="K43" s="359"/>
      <c r="L43" s="359"/>
      <c r="M43" s="359"/>
      <c r="N43" s="359"/>
      <c r="O43" s="359"/>
      <c r="P43" s="359"/>
      <c r="Q43" s="359"/>
      <c r="R43" s="359"/>
      <c r="S43" s="359"/>
      <c r="T43" s="359"/>
      <c r="U43" s="359"/>
      <c r="V43" s="359"/>
      <c r="W43" s="359"/>
      <c r="X43" s="359"/>
      <c r="Y43" s="359"/>
      <c r="Z43" s="359"/>
      <c r="AA43" s="359"/>
      <c r="AB43" s="359"/>
      <c r="AC43" s="359"/>
      <c r="AD43" s="359"/>
      <c r="AE43" s="365"/>
    </row>
    <row r="44" spans="1:31" ht="15.75" customHeight="1">
      <c r="A44" s="364"/>
      <c r="B44" s="359"/>
      <c r="C44" s="359"/>
      <c r="D44" s="359"/>
      <c r="E44" s="359"/>
      <c r="F44" s="359"/>
      <c r="G44" s="359"/>
      <c r="H44" s="359"/>
      <c r="I44" s="359"/>
      <c r="J44" s="359"/>
      <c r="K44" s="359"/>
      <c r="L44" s="359"/>
      <c r="M44" s="359"/>
      <c r="N44" s="359"/>
      <c r="O44" s="359"/>
      <c r="P44" s="359"/>
      <c r="Q44" s="359"/>
      <c r="R44" s="359"/>
      <c r="S44" s="359"/>
      <c r="T44" s="359"/>
      <c r="U44" s="359"/>
      <c r="V44" s="359"/>
      <c r="W44" s="359"/>
      <c r="X44" s="359"/>
      <c r="Y44" s="359"/>
      <c r="Z44" s="359"/>
      <c r="AA44" s="359"/>
      <c r="AB44" s="359"/>
      <c r="AC44" s="359"/>
      <c r="AD44" s="359"/>
      <c r="AE44" s="365"/>
    </row>
    <row r="45" spans="1:31" ht="15.75" customHeight="1">
      <c r="A45" s="364"/>
      <c r="B45" s="359"/>
      <c r="C45" s="359"/>
      <c r="D45" s="359"/>
      <c r="E45" s="359"/>
      <c r="F45" s="359"/>
      <c r="G45" s="359"/>
      <c r="H45" s="359"/>
      <c r="I45" s="359"/>
      <c r="J45" s="359"/>
      <c r="K45" s="359"/>
      <c r="L45" s="359"/>
      <c r="M45" s="359"/>
      <c r="N45" s="359"/>
      <c r="O45" s="359"/>
      <c r="P45" s="359"/>
      <c r="Q45" s="359"/>
      <c r="R45" s="359"/>
      <c r="S45" s="359"/>
      <c r="T45" s="359"/>
      <c r="U45" s="359"/>
      <c r="V45" s="359"/>
      <c r="W45" s="359"/>
      <c r="X45" s="359"/>
      <c r="Y45" s="359"/>
      <c r="Z45" s="359"/>
      <c r="AA45" s="359"/>
      <c r="AB45" s="359"/>
      <c r="AC45" s="359"/>
      <c r="AD45" s="359"/>
      <c r="AE45" s="365"/>
    </row>
    <row r="46" spans="1:31" ht="15.75" customHeight="1">
      <c r="A46" s="366"/>
      <c r="B46" s="371"/>
      <c r="C46" s="371"/>
      <c r="D46" s="371"/>
      <c r="E46" s="371"/>
      <c r="F46" s="371"/>
      <c r="G46" s="371"/>
      <c r="H46" s="371"/>
      <c r="I46" s="371"/>
      <c r="J46" s="371"/>
      <c r="K46" s="371"/>
      <c r="L46" s="371"/>
      <c r="M46" s="371"/>
      <c r="N46" s="371"/>
      <c r="O46" s="371"/>
      <c r="P46" s="371"/>
      <c r="Q46" s="371"/>
      <c r="R46" s="371"/>
      <c r="S46" s="371"/>
      <c r="T46" s="371"/>
      <c r="U46" s="371"/>
      <c r="V46" s="371"/>
      <c r="W46" s="371"/>
      <c r="X46" s="371"/>
      <c r="Y46" s="371"/>
      <c r="Z46" s="371"/>
      <c r="AA46" s="371"/>
      <c r="AB46" s="371"/>
      <c r="AC46" s="371"/>
      <c r="AD46" s="371"/>
      <c r="AE46" s="367"/>
    </row>
    <row r="47" spans="1:31" ht="15.75" customHeight="1">
      <c r="A47" s="211"/>
      <c r="B47" s="196"/>
      <c r="C47" s="196"/>
      <c r="D47" s="196"/>
      <c r="E47" s="196"/>
      <c r="F47" s="196"/>
      <c r="G47" s="196"/>
      <c r="H47" s="196"/>
      <c r="I47" s="196"/>
      <c r="J47" s="196"/>
      <c r="K47" s="196"/>
      <c r="L47" s="196"/>
      <c r="M47" s="196"/>
      <c r="N47" s="196"/>
      <c r="O47" s="196"/>
      <c r="P47" s="196"/>
      <c r="Q47" s="196"/>
      <c r="R47" s="196"/>
      <c r="S47" s="196"/>
      <c r="T47" s="196"/>
    </row>
    <row r="48" spans="1:31" ht="15.75" customHeight="1">
      <c r="A48" s="211"/>
      <c r="B48" s="196"/>
      <c r="C48" s="196"/>
      <c r="D48" s="196"/>
      <c r="E48" s="196"/>
      <c r="F48" s="196"/>
      <c r="G48" s="196"/>
      <c r="H48" s="196"/>
      <c r="I48" s="196"/>
      <c r="J48" s="196"/>
      <c r="K48" s="196"/>
      <c r="L48" s="196"/>
      <c r="M48" s="196"/>
      <c r="N48" s="196"/>
      <c r="O48" s="196"/>
      <c r="P48" s="196"/>
      <c r="Q48" s="196"/>
      <c r="R48" s="196"/>
      <c r="S48" s="196"/>
      <c r="T48" s="196"/>
    </row>
    <row r="49" spans="1:20" ht="15.75" customHeight="1">
      <c r="A49" s="211"/>
      <c r="B49" s="196"/>
      <c r="C49" s="196"/>
      <c r="D49" s="196"/>
      <c r="E49" s="196"/>
      <c r="F49" s="196"/>
      <c r="G49" s="196"/>
      <c r="H49" s="196"/>
      <c r="I49" s="196"/>
      <c r="J49" s="196"/>
      <c r="K49" s="196"/>
      <c r="L49" s="196"/>
      <c r="M49" s="196"/>
      <c r="N49" s="196"/>
      <c r="O49" s="196"/>
      <c r="P49" s="196"/>
      <c r="Q49" s="196"/>
      <c r="R49" s="196"/>
      <c r="S49" s="196"/>
      <c r="T49" s="196"/>
    </row>
    <row r="50" spans="1:20" ht="15.75" customHeight="1">
      <c r="A50" s="211"/>
      <c r="B50" s="196"/>
      <c r="C50" s="196"/>
      <c r="D50" s="196"/>
      <c r="E50" s="196"/>
      <c r="F50" s="196"/>
      <c r="G50" s="196"/>
      <c r="H50" s="196"/>
      <c r="I50" s="196"/>
      <c r="J50" s="196"/>
      <c r="K50" s="196"/>
      <c r="L50" s="196"/>
      <c r="M50" s="196"/>
      <c r="N50" s="196"/>
      <c r="O50" s="196"/>
      <c r="P50" s="196"/>
      <c r="Q50" s="196"/>
      <c r="R50" s="196"/>
      <c r="S50" s="196"/>
      <c r="T50" s="196"/>
    </row>
    <row r="51" spans="1:20" ht="15.75" customHeight="1">
      <c r="A51" s="211"/>
      <c r="B51" s="196"/>
      <c r="C51" s="196"/>
      <c r="D51" s="196"/>
      <c r="E51" s="196"/>
      <c r="F51" s="196"/>
      <c r="G51" s="196"/>
      <c r="H51" s="196"/>
      <c r="I51" s="196"/>
      <c r="J51" s="196"/>
      <c r="K51" s="196"/>
      <c r="L51" s="196"/>
      <c r="M51" s="196"/>
      <c r="N51" s="196"/>
      <c r="O51" s="196"/>
      <c r="P51" s="196"/>
      <c r="Q51" s="196"/>
      <c r="R51" s="196"/>
      <c r="S51" s="196"/>
      <c r="T51" s="196"/>
    </row>
    <row r="52" spans="1:20" ht="15.75" customHeight="1">
      <c r="A52" s="211"/>
      <c r="B52" s="196"/>
      <c r="C52" s="196"/>
      <c r="D52" s="196"/>
      <c r="E52" s="196"/>
      <c r="F52" s="196"/>
      <c r="G52" s="196"/>
      <c r="H52" s="196"/>
      <c r="I52" s="196"/>
      <c r="J52" s="196"/>
      <c r="K52" s="196"/>
      <c r="L52" s="196"/>
      <c r="M52" s="196"/>
      <c r="N52" s="196"/>
      <c r="O52" s="196"/>
      <c r="P52" s="196"/>
      <c r="Q52" s="196"/>
      <c r="R52" s="196"/>
      <c r="S52" s="196"/>
      <c r="T52" s="196"/>
    </row>
    <row r="53" spans="1:20" ht="15.75" customHeight="1">
      <c r="A53" s="211"/>
      <c r="B53" s="196"/>
      <c r="C53" s="196"/>
      <c r="D53" s="196"/>
      <c r="E53" s="196"/>
      <c r="F53" s="196"/>
      <c r="G53" s="196"/>
      <c r="H53" s="196"/>
      <c r="I53" s="196"/>
      <c r="J53" s="196"/>
      <c r="K53" s="196"/>
      <c r="L53" s="196"/>
      <c r="M53" s="196"/>
      <c r="N53" s="196"/>
      <c r="O53" s="196"/>
      <c r="P53" s="196"/>
      <c r="Q53" s="196"/>
      <c r="R53" s="196"/>
      <c r="S53" s="196"/>
      <c r="T53" s="196"/>
    </row>
    <row r="54" spans="1:20" ht="15.75" customHeight="1">
      <c r="A54" s="211"/>
      <c r="B54" s="196"/>
      <c r="C54" s="196"/>
      <c r="D54" s="196"/>
      <c r="E54" s="196"/>
      <c r="F54" s="196"/>
      <c r="G54" s="196"/>
      <c r="H54" s="196"/>
      <c r="I54" s="196"/>
      <c r="J54" s="196"/>
      <c r="K54" s="196"/>
      <c r="L54" s="196"/>
      <c r="M54" s="196"/>
      <c r="N54" s="196"/>
      <c r="O54" s="196"/>
      <c r="P54" s="196"/>
      <c r="Q54" s="196"/>
      <c r="R54" s="196"/>
      <c r="S54" s="196"/>
      <c r="T54" s="196"/>
    </row>
    <row r="55" spans="1:20" ht="15.75" customHeight="1">
      <c r="A55" s="211"/>
      <c r="B55" s="196"/>
      <c r="C55" s="196"/>
      <c r="D55" s="196"/>
      <c r="E55" s="196"/>
      <c r="F55" s="196"/>
      <c r="G55" s="196"/>
      <c r="H55" s="196"/>
      <c r="I55" s="196"/>
      <c r="J55" s="196"/>
      <c r="K55" s="196"/>
      <c r="L55" s="196"/>
      <c r="M55" s="196"/>
      <c r="N55" s="196"/>
      <c r="O55" s="196"/>
      <c r="P55" s="196"/>
      <c r="Q55" s="196"/>
      <c r="R55" s="196"/>
      <c r="S55" s="196"/>
      <c r="T55" s="196"/>
    </row>
    <row r="56" spans="1:20" ht="15.75" customHeight="1">
      <c r="A56" s="211"/>
      <c r="B56" s="196"/>
      <c r="C56" s="196"/>
      <c r="D56" s="196"/>
      <c r="E56" s="196"/>
      <c r="F56" s="196"/>
      <c r="G56" s="196"/>
      <c r="H56" s="196"/>
      <c r="I56" s="196"/>
      <c r="J56" s="196"/>
      <c r="K56" s="196"/>
      <c r="L56" s="196"/>
      <c r="M56" s="196"/>
      <c r="N56" s="196"/>
      <c r="O56" s="196"/>
      <c r="P56" s="196"/>
      <c r="Q56" s="196"/>
      <c r="R56" s="196"/>
      <c r="S56" s="196"/>
      <c r="T56" s="196"/>
    </row>
    <row r="57" spans="1:20" ht="15.75" customHeight="1">
      <c r="A57" s="211"/>
      <c r="B57" s="196"/>
      <c r="C57" s="196"/>
      <c r="D57" s="196"/>
      <c r="E57" s="196"/>
      <c r="F57" s="196"/>
      <c r="G57" s="196"/>
      <c r="H57" s="196"/>
      <c r="I57" s="196"/>
      <c r="J57" s="196"/>
      <c r="K57" s="196"/>
      <c r="L57" s="196"/>
      <c r="M57" s="196"/>
      <c r="N57" s="196"/>
      <c r="O57" s="196"/>
      <c r="P57" s="196"/>
      <c r="Q57" s="196"/>
      <c r="R57" s="196"/>
      <c r="S57" s="196"/>
      <c r="T57" s="196"/>
    </row>
    <row r="58" spans="1:20" ht="15.75" customHeight="1">
      <c r="A58" s="211"/>
      <c r="B58" s="196"/>
      <c r="C58" s="196"/>
      <c r="D58" s="196"/>
      <c r="E58" s="196"/>
      <c r="F58" s="196"/>
      <c r="G58" s="196"/>
      <c r="H58" s="196"/>
      <c r="I58" s="196"/>
      <c r="J58" s="196"/>
      <c r="K58" s="196"/>
      <c r="L58" s="196"/>
      <c r="M58" s="196"/>
      <c r="N58" s="196"/>
      <c r="O58" s="196"/>
      <c r="P58" s="196"/>
      <c r="Q58" s="196"/>
      <c r="R58" s="196"/>
      <c r="S58" s="196"/>
      <c r="T58" s="196"/>
    </row>
    <row r="59" spans="1:20" ht="15.75" customHeight="1">
      <c r="A59" s="211"/>
      <c r="B59" s="196"/>
      <c r="C59" s="196"/>
      <c r="D59" s="196"/>
      <c r="E59" s="196"/>
      <c r="F59" s="196"/>
      <c r="G59" s="196"/>
      <c r="H59" s="196"/>
      <c r="I59" s="196"/>
      <c r="J59" s="196"/>
      <c r="K59" s="196"/>
      <c r="L59" s="196"/>
      <c r="M59" s="196"/>
      <c r="N59" s="196"/>
      <c r="O59" s="196"/>
      <c r="P59" s="196"/>
      <c r="Q59" s="196"/>
      <c r="R59" s="196"/>
      <c r="S59" s="196"/>
      <c r="T59" s="196"/>
    </row>
    <row r="60" spans="1:20" ht="15.75" customHeight="1">
      <c r="A60" s="211"/>
      <c r="B60" s="196"/>
      <c r="C60" s="196"/>
      <c r="D60" s="196"/>
      <c r="E60" s="196"/>
      <c r="F60" s="196"/>
      <c r="G60" s="196"/>
      <c r="H60" s="196"/>
      <c r="I60" s="196"/>
      <c r="J60" s="196"/>
      <c r="K60" s="196"/>
      <c r="L60" s="196"/>
      <c r="M60" s="196"/>
      <c r="N60" s="196"/>
      <c r="O60" s="196"/>
      <c r="P60" s="196"/>
      <c r="Q60" s="196"/>
      <c r="R60" s="196"/>
      <c r="S60" s="196"/>
      <c r="T60" s="196"/>
    </row>
    <row r="61" spans="1:20" ht="15.75" customHeight="1">
      <c r="A61" s="211"/>
      <c r="B61" s="196"/>
      <c r="C61" s="196"/>
      <c r="D61" s="196"/>
      <c r="E61" s="196"/>
      <c r="F61" s="196"/>
      <c r="G61" s="196"/>
      <c r="H61" s="196"/>
      <c r="I61" s="196"/>
      <c r="J61" s="196"/>
      <c r="K61" s="196"/>
      <c r="L61" s="196"/>
      <c r="M61" s="196"/>
      <c r="N61" s="196"/>
      <c r="O61" s="196"/>
      <c r="P61" s="196"/>
      <c r="Q61" s="196"/>
      <c r="R61" s="196"/>
      <c r="S61" s="196"/>
      <c r="T61" s="196"/>
    </row>
    <row r="62" spans="1:20" ht="15.75" customHeight="1">
      <c r="A62" s="211"/>
      <c r="B62" s="196"/>
      <c r="C62" s="196"/>
      <c r="D62" s="196"/>
      <c r="E62" s="196"/>
      <c r="F62" s="196"/>
      <c r="G62" s="196"/>
      <c r="H62" s="196"/>
      <c r="I62" s="196"/>
      <c r="J62" s="196"/>
      <c r="K62" s="196"/>
      <c r="L62" s="196"/>
      <c r="M62" s="196"/>
      <c r="N62" s="196"/>
      <c r="O62" s="196"/>
      <c r="P62" s="196"/>
      <c r="Q62" s="196"/>
      <c r="R62" s="196"/>
      <c r="S62" s="196"/>
      <c r="T62" s="196"/>
    </row>
    <row r="63" spans="1:20" ht="15.75" customHeight="1">
      <c r="A63" s="211"/>
      <c r="B63" s="196"/>
      <c r="C63" s="196"/>
      <c r="D63" s="196"/>
      <c r="E63" s="196"/>
      <c r="F63" s="196"/>
      <c r="G63" s="196"/>
      <c r="H63" s="196"/>
      <c r="I63" s="196"/>
      <c r="J63" s="196"/>
      <c r="K63" s="196"/>
      <c r="L63" s="196"/>
      <c r="M63" s="196"/>
      <c r="N63" s="196"/>
      <c r="O63" s="196"/>
      <c r="P63" s="196"/>
      <c r="Q63" s="196"/>
      <c r="R63" s="196"/>
      <c r="S63" s="196"/>
      <c r="T63" s="196"/>
    </row>
    <row r="64" spans="1:20" ht="15.75" customHeight="1">
      <c r="A64" s="211"/>
      <c r="B64" s="196"/>
      <c r="C64" s="196"/>
      <c r="D64" s="196"/>
      <c r="E64" s="196"/>
      <c r="F64" s="196"/>
      <c r="G64" s="196"/>
      <c r="H64" s="196"/>
      <c r="I64" s="196"/>
      <c r="J64" s="196"/>
      <c r="K64" s="196"/>
      <c r="L64" s="196"/>
      <c r="M64" s="196"/>
      <c r="N64" s="196"/>
      <c r="O64" s="196"/>
      <c r="P64" s="196"/>
      <c r="Q64" s="196"/>
      <c r="R64" s="196"/>
      <c r="S64" s="196"/>
      <c r="T64" s="196"/>
    </row>
    <row r="65" spans="1:20" ht="15.75" customHeight="1">
      <c r="A65" s="211"/>
      <c r="B65" s="196"/>
      <c r="C65" s="196"/>
      <c r="D65" s="196"/>
      <c r="E65" s="196"/>
      <c r="F65" s="196"/>
      <c r="G65" s="196"/>
      <c r="H65" s="196"/>
      <c r="I65" s="196"/>
      <c r="J65" s="196"/>
      <c r="K65" s="196"/>
      <c r="L65" s="196"/>
      <c r="M65" s="196"/>
      <c r="N65" s="196"/>
      <c r="O65" s="196"/>
      <c r="P65" s="196"/>
      <c r="Q65" s="196"/>
      <c r="R65" s="196"/>
      <c r="S65" s="196"/>
      <c r="T65" s="196"/>
    </row>
    <row r="66" spans="1:20" ht="15.75" customHeight="1">
      <c r="A66" s="211"/>
      <c r="B66" s="196"/>
      <c r="C66" s="196"/>
      <c r="D66" s="196"/>
      <c r="E66" s="196"/>
      <c r="F66" s="196"/>
      <c r="G66" s="196"/>
      <c r="H66" s="196"/>
      <c r="I66" s="196"/>
      <c r="J66" s="196"/>
      <c r="K66" s="196"/>
      <c r="L66" s="196"/>
      <c r="M66" s="196"/>
      <c r="N66" s="196"/>
      <c r="O66" s="196"/>
      <c r="P66" s="196"/>
      <c r="Q66" s="196"/>
      <c r="R66" s="196"/>
      <c r="S66" s="196"/>
      <c r="T66" s="196"/>
    </row>
    <row r="67" spans="1:20" ht="15.75" customHeight="1">
      <c r="A67" s="211"/>
      <c r="B67" s="196"/>
      <c r="C67" s="196"/>
      <c r="D67" s="196"/>
      <c r="E67" s="196"/>
      <c r="F67" s="196"/>
      <c r="G67" s="196"/>
      <c r="H67" s="196"/>
      <c r="I67" s="196"/>
      <c r="J67" s="196"/>
      <c r="K67" s="196"/>
      <c r="L67" s="196"/>
      <c r="M67" s="196"/>
      <c r="N67" s="196"/>
      <c r="O67" s="196"/>
      <c r="P67" s="196"/>
      <c r="Q67" s="196"/>
      <c r="R67" s="196"/>
      <c r="S67" s="196"/>
      <c r="T67" s="196"/>
    </row>
    <row r="68" spans="1:20" ht="15.75" customHeight="1">
      <c r="A68" s="211"/>
      <c r="B68" s="196"/>
      <c r="C68" s="196"/>
      <c r="D68" s="196"/>
      <c r="E68" s="196"/>
      <c r="F68" s="196"/>
      <c r="G68" s="196"/>
      <c r="H68" s="196"/>
      <c r="I68" s="196"/>
      <c r="J68" s="196"/>
      <c r="K68" s="196"/>
      <c r="L68" s="196"/>
      <c r="M68" s="196"/>
      <c r="N68" s="196"/>
      <c r="O68" s="196"/>
      <c r="P68" s="196"/>
      <c r="Q68" s="196"/>
      <c r="R68" s="196"/>
      <c r="S68" s="196"/>
      <c r="T68" s="196"/>
    </row>
    <row r="69" spans="1:20" ht="15.75" customHeight="1">
      <c r="A69" s="211"/>
      <c r="B69" s="196"/>
      <c r="C69" s="196"/>
      <c r="D69" s="196"/>
      <c r="E69" s="196"/>
      <c r="F69" s="196"/>
      <c r="G69" s="196"/>
      <c r="H69" s="196"/>
      <c r="I69" s="196"/>
      <c r="J69" s="196"/>
      <c r="K69" s="196"/>
      <c r="L69" s="196"/>
      <c r="M69" s="196"/>
      <c r="N69" s="196"/>
      <c r="O69" s="196"/>
      <c r="P69" s="196"/>
      <c r="Q69" s="196"/>
      <c r="R69" s="196"/>
      <c r="S69" s="196"/>
      <c r="T69" s="196"/>
    </row>
    <row r="70" spans="1:20" ht="15.75" customHeight="1">
      <c r="A70" s="211"/>
      <c r="B70" s="196"/>
      <c r="C70" s="196"/>
      <c r="D70" s="196"/>
      <c r="E70" s="196"/>
      <c r="F70" s="196"/>
      <c r="G70" s="196"/>
      <c r="H70" s="196"/>
      <c r="I70" s="196"/>
      <c r="J70" s="196"/>
      <c r="K70" s="196"/>
      <c r="L70" s="196"/>
      <c r="M70" s="196"/>
      <c r="N70" s="196"/>
      <c r="O70" s="196"/>
      <c r="P70" s="196"/>
      <c r="Q70" s="196"/>
      <c r="R70" s="196"/>
      <c r="S70" s="196"/>
      <c r="T70" s="196"/>
    </row>
    <row r="71" spans="1:20" ht="15.75" customHeight="1">
      <c r="A71" s="211"/>
      <c r="B71" s="196"/>
      <c r="C71" s="196"/>
      <c r="D71" s="196"/>
      <c r="E71" s="196"/>
      <c r="F71" s="196"/>
      <c r="G71" s="196"/>
      <c r="H71" s="196"/>
      <c r="I71" s="196"/>
      <c r="J71" s="196"/>
      <c r="K71" s="196"/>
      <c r="L71" s="196"/>
      <c r="M71" s="196"/>
      <c r="N71" s="196"/>
      <c r="O71" s="196"/>
      <c r="P71" s="196"/>
      <c r="Q71" s="196"/>
      <c r="R71" s="196"/>
      <c r="S71" s="196"/>
      <c r="T71" s="196"/>
    </row>
    <row r="72" spans="1:20" ht="15.75" customHeight="1">
      <c r="A72" s="211"/>
      <c r="B72" s="196"/>
      <c r="C72" s="196"/>
      <c r="D72" s="196"/>
      <c r="E72" s="196"/>
      <c r="F72" s="196"/>
      <c r="G72" s="196"/>
      <c r="H72" s="196"/>
      <c r="I72" s="196"/>
      <c r="J72" s="196"/>
      <c r="K72" s="196"/>
      <c r="L72" s="196"/>
      <c r="M72" s="196"/>
      <c r="N72" s="196"/>
      <c r="O72" s="196"/>
      <c r="P72" s="196"/>
      <c r="Q72" s="196"/>
      <c r="R72" s="196"/>
      <c r="S72" s="196"/>
      <c r="T72" s="196"/>
    </row>
    <row r="73" spans="1:20" ht="15.75" customHeight="1">
      <c r="A73" s="211"/>
      <c r="B73" s="196"/>
      <c r="C73" s="196"/>
      <c r="D73" s="196"/>
      <c r="E73" s="196"/>
      <c r="F73" s="196"/>
      <c r="G73" s="196"/>
      <c r="H73" s="196"/>
      <c r="I73" s="196"/>
      <c r="J73" s="196"/>
      <c r="K73" s="196"/>
      <c r="L73" s="196"/>
      <c r="M73" s="196"/>
      <c r="N73" s="196"/>
      <c r="O73" s="196"/>
      <c r="P73" s="196"/>
      <c r="Q73" s="196"/>
      <c r="R73" s="196"/>
      <c r="S73" s="196"/>
      <c r="T73" s="196"/>
    </row>
    <row r="74" spans="1:20" ht="15.75" customHeight="1">
      <c r="A74" s="211"/>
      <c r="B74" s="196"/>
      <c r="C74" s="196"/>
      <c r="D74" s="196"/>
      <c r="E74" s="196"/>
      <c r="F74" s="196"/>
      <c r="G74" s="196"/>
      <c r="H74" s="196"/>
      <c r="I74" s="196"/>
      <c r="J74" s="196"/>
      <c r="K74" s="196"/>
      <c r="L74" s="196"/>
      <c r="M74" s="196"/>
      <c r="N74" s="196"/>
      <c r="O74" s="196"/>
      <c r="P74" s="196"/>
      <c r="Q74" s="196"/>
      <c r="R74" s="196"/>
      <c r="S74" s="196"/>
      <c r="T74" s="196"/>
    </row>
    <row r="75" spans="1:20" ht="15.75" customHeight="1">
      <c r="A75" s="211"/>
      <c r="B75" s="196"/>
      <c r="C75" s="196"/>
      <c r="D75" s="196"/>
      <c r="E75" s="196"/>
      <c r="F75" s="196"/>
      <c r="G75" s="196"/>
      <c r="H75" s="196"/>
      <c r="I75" s="196"/>
      <c r="J75" s="196"/>
      <c r="K75" s="196"/>
      <c r="L75" s="196"/>
      <c r="M75" s="196"/>
      <c r="N75" s="196"/>
      <c r="O75" s="196"/>
      <c r="P75" s="196"/>
      <c r="Q75" s="196"/>
      <c r="R75" s="196"/>
      <c r="S75" s="196"/>
      <c r="T75" s="196"/>
    </row>
    <row r="76" spans="1:20" ht="15.75" customHeight="1">
      <c r="A76" s="211"/>
      <c r="B76" s="196"/>
      <c r="C76" s="196"/>
      <c r="D76" s="196"/>
      <c r="E76" s="196"/>
      <c r="F76" s="196"/>
      <c r="G76" s="196"/>
      <c r="H76" s="196"/>
      <c r="I76" s="196"/>
      <c r="J76" s="196"/>
      <c r="K76" s="196"/>
      <c r="L76" s="196"/>
      <c r="M76" s="196"/>
      <c r="N76" s="196"/>
      <c r="O76" s="196"/>
      <c r="P76" s="196"/>
      <c r="Q76" s="196"/>
      <c r="R76" s="196"/>
      <c r="S76" s="196"/>
      <c r="T76" s="196"/>
    </row>
    <row r="77" spans="1:20" ht="15.75" customHeight="1">
      <c r="A77" s="211"/>
      <c r="B77" s="196"/>
      <c r="C77" s="196"/>
      <c r="D77" s="196"/>
      <c r="E77" s="196"/>
      <c r="F77" s="196"/>
      <c r="G77" s="196"/>
      <c r="H77" s="196"/>
      <c r="I77" s="196"/>
      <c r="J77" s="196"/>
      <c r="K77" s="196"/>
      <c r="L77" s="196"/>
      <c r="M77" s="196"/>
      <c r="N77" s="196"/>
      <c r="O77" s="196"/>
      <c r="P77" s="196"/>
      <c r="Q77" s="196"/>
      <c r="R77" s="196"/>
      <c r="S77" s="196"/>
      <c r="T77" s="196"/>
    </row>
    <row r="78" spans="1:20" ht="15.75" customHeight="1">
      <c r="A78" s="211"/>
      <c r="B78" s="196"/>
      <c r="C78" s="196"/>
      <c r="D78" s="196"/>
      <c r="E78" s="196"/>
      <c r="F78" s="196"/>
      <c r="G78" s="196"/>
      <c r="H78" s="196"/>
      <c r="I78" s="196"/>
      <c r="J78" s="196"/>
      <c r="K78" s="196"/>
      <c r="L78" s="196"/>
      <c r="M78" s="196"/>
      <c r="N78" s="196"/>
      <c r="O78" s="196"/>
      <c r="P78" s="196"/>
      <c r="Q78" s="196"/>
      <c r="R78" s="196"/>
      <c r="S78" s="196"/>
      <c r="T78" s="196"/>
    </row>
    <row r="79" spans="1:20" ht="15.75" customHeight="1">
      <c r="A79" s="211"/>
      <c r="B79" s="196"/>
      <c r="C79" s="196"/>
      <c r="D79" s="196"/>
      <c r="E79" s="196"/>
      <c r="F79" s="196"/>
      <c r="G79" s="196"/>
      <c r="H79" s="196"/>
      <c r="I79" s="196"/>
      <c r="J79" s="196"/>
      <c r="K79" s="196"/>
      <c r="L79" s="196"/>
      <c r="M79" s="196"/>
      <c r="N79" s="196"/>
      <c r="O79" s="196"/>
      <c r="P79" s="196"/>
      <c r="Q79" s="196"/>
      <c r="R79" s="196"/>
      <c r="S79" s="196"/>
      <c r="T79" s="196"/>
    </row>
    <row r="80" spans="1:20" ht="15.75" customHeight="1">
      <c r="A80" s="211"/>
      <c r="B80" s="196"/>
      <c r="C80" s="196"/>
      <c r="D80" s="196"/>
      <c r="E80" s="196"/>
      <c r="F80" s="196"/>
      <c r="G80" s="196"/>
      <c r="H80" s="196"/>
      <c r="I80" s="196"/>
      <c r="J80" s="196"/>
      <c r="K80" s="196"/>
      <c r="L80" s="196"/>
      <c r="M80" s="196"/>
      <c r="N80" s="196"/>
      <c r="O80" s="196"/>
      <c r="P80" s="196"/>
      <c r="Q80" s="196"/>
      <c r="R80" s="196"/>
      <c r="S80" s="196"/>
      <c r="T80" s="196"/>
    </row>
    <row r="81" spans="1:20" ht="15.75" customHeight="1">
      <c r="A81" s="211"/>
      <c r="B81" s="196"/>
      <c r="C81" s="196"/>
      <c r="D81" s="196"/>
      <c r="E81" s="196"/>
      <c r="F81" s="196"/>
      <c r="G81" s="196"/>
      <c r="H81" s="196"/>
      <c r="I81" s="196"/>
      <c r="J81" s="196"/>
      <c r="K81" s="196"/>
      <c r="L81" s="196"/>
      <c r="M81" s="196"/>
      <c r="N81" s="196"/>
      <c r="O81" s="196"/>
      <c r="P81" s="196"/>
      <c r="Q81" s="196"/>
      <c r="R81" s="196"/>
      <c r="S81" s="196"/>
      <c r="T81" s="196"/>
    </row>
    <row r="82" spans="1:20" ht="15.75" customHeight="1">
      <c r="A82" s="211"/>
      <c r="B82" s="196"/>
      <c r="C82" s="196"/>
      <c r="D82" s="196"/>
      <c r="E82" s="196"/>
      <c r="F82" s="196"/>
      <c r="G82" s="196"/>
      <c r="H82" s="196"/>
      <c r="I82" s="196"/>
      <c r="J82" s="196"/>
      <c r="K82" s="196"/>
      <c r="L82" s="196"/>
      <c r="M82" s="196"/>
      <c r="N82" s="196"/>
      <c r="O82" s="196"/>
      <c r="P82" s="196"/>
      <c r="Q82" s="196"/>
      <c r="R82" s="196"/>
      <c r="S82" s="196"/>
      <c r="T82" s="196"/>
    </row>
    <row r="83" spans="1:20" ht="15.75" customHeight="1">
      <c r="A83" s="211"/>
      <c r="B83" s="196"/>
      <c r="C83" s="196"/>
      <c r="D83" s="196"/>
      <c r="E83" s="196"/>
      <c r="F83" s="196"/>
      <c r="G83" s="196"/>
      <c r="H83" s="196"/>
      <c r="I83" s="196"/>
      <c r="J83" s="196"/>
      <c r="K83" s="196"/>
      <c r="L83" s="196"/>
      <c r="M83" s="196"/>
      <c r="N83" s="196"/>
      <c r="O83" s="196"/>
      <c r="P83" s="196"/>
      <c r="Q83" s="196"/>
      <c r="R83" s="196"/>
      <c r="S83" s="196"/>
      <c r="T83" s="196"/>
    </row>
    <row r="84" spans="1:20" ht="15.75" customHeight="1">
      <c r="A84" s="211"/>
      <c r="B84" s="196"/>
      <c r="C84" s="196"/>
      <c r="D84" s="196"/>
      <c r="E84" s="196"/>
      <c r="F84" s="196"/>
      <c r="G84" s="196"/>
      <c r="H84" s="196"/>
      <c r="I84" s="196"/>
      <c r="J84" s="196"/>
      <c r="K84" s="196"/>
      <c r="L84" s="196"/>
      <c r="M84" s="196"/>
      <c r="N84" s="196"/>
      <c r="O84" s="196"/>
      <c r="P84" s="196"/>
      <c r="Q84" s="196"/>
      <c r="R84" s="196"/>
      <c r="S84" s="196"/>
      <c r="T84" s="196"/>
    </row>
    <row r="85" spans="1:20" ht="15.75" customHeight="1">
      <c r="A85" s="211"/>
      <c r="B85" s="196"/>
      <c r="C85" s="196"/>
      <c r="D85" s="196"/>
      <c r="E85" s="196"/>
      <c r="F85" s="196"/>
      <c r="G85" s="196"/>
      <c r="H85" s="196"/>
      <c r="I85" s="196"/>
      <c r="J85" s="196"/>
      <c r="K85" s="196"/>
      <c r="L85" s="196"/>
      <c r="M85" s="196"/>
      <c r="N85" s="196"/>
      <c r="O85" s="196"/>
      <c r="P85" s="196"/>
      <c r="Q85" s="196"/>
      <c r="R85" s="196"/>
      <c r="S85" s="196"/>
      <c r="T85" s="196"/>
    </row>
    <row r="86" spans="1:20" ht="15.75" customHeight="1">
      <c r="A86" s="211"/>
      <c r="B86" s="196"/>
      <c r="C86" s="196"/>
      <c r="D86" s="196"/>
      <c r="E86" s="196"/>
      <c r="F86" s="196"/>
      <c r="G86" s="196"/>
      <c r="H86" s="196"/>
      <c r="I86" s="196"/>
      <c r="J86" s="196"/>
      <c r="K86" s="196"/>
      <c r="L86" s="196"/>
      <c r="M86" s="196"/>
      <c r="N86" s="196"/>
      <c r="O86" s="196"/>
      <c r="P86" s="196"/>
      <c r="Q86" s="196"/>
      <c r="R86" s="196"/>
      <c r="S86" s="196"/>
      <c r="T86" s="196"/>
    </row>
    <row r="87" spans="1:20" ht="15.75" customHeight="1">
      <c r="A87" s="211"/>
      <c r="B87" s="196"/>
      <c r="C87" s="196"/>
      <c r="D87" s="196"/>
      <c r="E87" s="196"/>
      <c r="F87" s="196"/>
      <c r="G87" s="196"/>
      <c r="H87" s="196"/>
      <c r="I87" s="196"/>
      <c r="J87" s="196"/>
      <c r="K87" s="196"/>
      <c r="L87" s="196"/>
      <c r="M87" s="196"/>
      <c r="N87" s="196"/>
      <c r="O87" s="196"/>
      <c r="P87" s="196"/>
      <c r="Q87" s="196"/>
      <c r="R87" s="196"/>
      <c r="S87" s="196"/>
      <c r="T87" s="196"/>
    </row>
    <row r="88" spans="1:20" ht="15.75" customHeight="1">
      <c r="A88" s="211"/>
      <c r="B88" s="196"/>
      <c r="C88" s="196"/>
      <c r="D88" s="196"/>
      <c r="E88" s="196"/>
      <c r="F88" s="196"/>
      <c r="G88" s="196"/>
      <c r="H88" s="196"/>
      <c r="I88" s="196"/>
      <c r="J88" s="196"/>
      <c r="K88" s="196"/>
      <c r="L88" s="196"/>
      <c r="M88" s="196"/>
      <c r="N88" s="196"/>
      <c r="O88" s="196"/>
      <c r="P88" s="196"/>
      <c r="Q88" s="196"/>
      <c r="R88" s="196"/>
      <c r="S88" s="196"/>
      <c r="T88" s="196"/>
    </row>
    <row r="89" spans="1:20" ht="15.75" customHeight="1">
      <c r="A89" s="211"/>
      <c r="B89" s="196"/>
      <c r="C89" s="196"/>
      <c r="D89" s="196"/>
      <c r="E89" s="196"/>
      <c r="F89" s="196"/>
      <c r="G89" s="196"/>
      <c r="H89" s="196"/>
      <c r="I89" s="196"/>
      <c r="J89" s="196"/>
      <c r="K89" s="196"/>
      <c r="L89" s="196"/>
      <c r="M89" s="196"/>
      <c r="N89" s="196"/>
      <c r="O89" s="196"/>
      <c r="P89" s="196"/>
      <c r="Q89" s="196"/>
      <c r="R89" s="196"/>
      <c r="S89" s="196"/>
      <c r="T89" s="196"/>
    </row>
    <row r="90" spans="1:20" ht="15.75" customHeight="1">
      <c r="A90" s="211"/>
      <c r="B90" s="196"/>
      <c r="C90" s="196"/>
      <c r="D90" s="196"/>
      <c r="E90" s="196"/>
      <c r="F90" s="196"/>
      <c r="G90" s="196"/>
      <c r="H90" s="196"/>
      <c r="I90" s="196"/>
      <c r="J90" s="196"/>
      <c r="K90" s="196"/>
      <c r="L90" s="196"/>
      <c r="M90" s="196"/>
      <c r="N90" s="196"/>
      <c r="O90" s="196"/>
      <c r="P90" s="196"/>
      <c r="Q90" s="196"/>
      <c r="R90" s="196"/>
      <c r="S90" s="196"/>
      <c r="T90" s="196"/>
    </row>
    <row r="91" spans="1:20" ht="15.75" customHeight="1">
      <c r="A91" s="211"/>
      <c r="B91" s="196"/>
      <c r="C91" s="196"/>
      <c r="D91" s="196"/>
      <c r="E91" s="196"/>
      <c r="F91" s="196"/>
      <c r="G91" s="196"/>
      <c r="H91" s="196"/>
      <c r="I91" s="196"/>
      <c r="J91" s="196"/>
      <c r="K91" s="196"/>
      <c r="L91" s="196"/>
      <c r="M91" s="196"/>
      <c r="N91" s="196"/>
      <c r="O91" s="196"/>
      <c r="P91" s="196"/>
      <c r="Q91" s="196"/>
      <c r="R91" s="196"/>
      <c r="S91" s="196"/>
      <c r="T91" s="196"/>
    </row>
    <row r="92" spans="1:20" ht="15.75" customHeight="1">
      <c r="A92" s="211"/>
      <c r="B92" s="196"/>
      <c r="C92" s="196"/>
      <c r="D92" s="196"/>
      <c r="E92" s="196"/>
      <c r="F92" s="196"/>
      <c r="G92" s="196"/>
      <c r="H92" s="196"/>
      <c r="I92" s="196"/>
      <c r="J92" s="196"/>
      <c r="K92" s="196"/>
      <c r="L92" s="196"/>
      <c r="M92" s="196"/>
      <c r="N92" s="196"/>
      <c r="O92" s="196"/>
      <c r="P92" s="196"/>
      <c r="Q92" s="196"/>
      <c r="R92" s="196"/>
      <c r="S92" s="196"/>
      <c r="T92" s="196"/>
    </row>
    <row r="93" spans="1:20" ht="15.75" customHeight="1">
      <c r="A93" s="211"/>
      <c r="B93" s="196"/>
      <c r="C93" s="196"/>
      <c r="D93" s="196"/>
      <c r="E93" s="196"/>
      <c r="F93" s="196"/>
      <c r="G93" s="196"/>
      <c r="H93" s="196"/>
      <c r="I93" s="196"/>
      <c r="J93" s="196"/>
      <c r="K93" s="196"/>
      <c r="L93" s="196"/>
      <c r="M93" s="196"/>
      <c r="N93" s="196"/>
      <c r="O93" s="196"/>
      <c r="P93" s="196"/>
      <c r="Q93" s="196"/>
      <c r="R93" s="196"/>
      <c r="S93" s="196"/>
      <c r="T93" s="196"/>
    </row>
    <row r="94" spans="1:20" ht="15.75" customHeight="1">
      <c r="A94" s="211"/>
      <c r="B94" s="196"/>
      <c r="C94" s="196"/>
      <c r="D94" s="196"/>
      <c r="E94" s="196"/>
      <c r="F94" s="196"/>
      <c r="G94" s="196"/>
      <c r="H94" s="196"/>
      <c r="I94" s="196"/>
      <c r="J94" s="196"/>
      <c r="K94" s="196"/>
      <c r="L94" s="196"/>
      <c r="M94" s="196"/>
      <c r="N94" s="196"/>
      <c r="O94" s="196"/>
      <c r="P94" s="196"/>
      <c r="Q94" s="196"/>
      <c r="R94" s="196"/>
      <c r="S94" s="196"/>
      <c r="T94" s="196"/>
    </row>
    <row r="95" spans="1:20" ht="15.75" customHeight="1">
      <c r="A95" s="211"/>
      <c r="B95" s="196"/>
      <c r="C95" s="196"/>
      <c r="D95" s="196"/>
      <c r="E95" s="196"/>
      <c r="F95" s="196"/>
      <c r="G95" s="196"/>
      <c r="H95" s="196"/>
      <c r="I95" s="196"/>
      <c r="J95" s="196"/>
      <c r="K95" s="196"/>
      <c r="L95" s="196"/>
      <c r="M95" s="196"/>
      <c r="N95" s="196"/>
      <c r="O95" s="196"/>
      <c r="P95" s="196"/>
      <c r="Q95" s="196"/>
      <c r="R95" s="196"/>
      <c r="S95" s="196"/>
      <c r="T95" s="196"/>
    </row>
    <row r="96" spans="1:20" ht="15.75" customHeight="1">
      <c r="A96" s="211"/>
      <c r="B96" s="196"/>
      <c r="C96" s="196"/>
      <c r="D96" s="196"/>
      <c r="E96" s="196"/>
      <c r="F96" s="196"/>
      <c r="G96" s="196"/>
      <c r="H96" s="196"/>
      <c r="I96" s="196"/>
      <c r="J96" s="196"/>
      <c r="K96" s="196"/>
      <c r="L96" s="196"/>
      <c r="M96" s="196"/>
      <c r="N96" s="196"/>
      <c r="O96" s="196"/>
      <c r="P96" s="196"/>
      <c r="Q96" s="196"/>
      <c r="R96" s="196"/>
      <c r="S96" s="196"/>
      <c r="T96" s="196"/>
    </row>
    <row r="97" spans="1:20" ht="15.75" customHeight="1">
      <c r="A97" s="211"/>
      <c r="B97" s="196"/>
      <c r="C97" s="196"/>
      <c r="D97" s="196"/>
      <c r="E97" s="196"/>
      <c r="F97" s="196"/>
      <c r="G97" s="196"/>
      <c r="H97" s="196"/>
      <c r="I97" s="196"/>
      <c r="J97" s="196"/>
      <c r="K97" s="196"/>
      <c r="L97" s="196"/>
      <c r="M97" s="196"/>
      <c r="N97" s="196"/>
      <c r="O97" s="196"/>
      <c r="P97" s="196"/>
      <c r="Q97" s="196"/>
      <c r="R97" s="196"/>
      <c r="S97" s="196"/>
      <c r="T97" s="196"/>
    </row>
    <row r="98" spans="1:20" ht="15.75" customHeight="1">
      <c r="A98" s="211"/>
      <c r="B98" s="196"/>
      <c r="C98" s="196"/>
      <c r="D98" s="196"/>
      <c r="E98" s="196"/>
      <c r="F98" s="196"/>
      <c r="G98" s="196"/>
      <c r="H98" s="196"/>
      <c r="I98" s="196"/>
      <c r="J98" s="196"/>
      <c r="K98" s="196"/>
      <c r="L98" s="196"/>
      <c r="M98" s="196"/>
      <c r="N98" s="196"/>
      <c r="O98" s="196"/>
      <c r="P98" s="196"/>
      <c r="Q98" s="196"/>
      <c r="R98" s="196"/>
      <c r="S98" s="196"/>
      <c r="T98" s="196"/>
    </row>
    <row r="99" spans="1:20" ht="15.75" customHeight="1">
      <c r="A99" s="211"/>
      <c r="B99" s="196"/>
      <c r="C99" s="196"/>
      <c r="D99" s="196"/>
      <c r="E99" s="196"/>
      <c r="F99" s="196"/>
      <c r="G99" s="196"/>
      <c r="H99" s="196"/>
      <c r="I99" s="196"/>
      <c r="J99" s="196"/>
      <c r="K99" s="196"/>
      <c r="L99" s="196"/>
      <c r="M99" s="196"/>
      <c r="N99" s="196"/>
      <c r="O99" s="196"/>
      <c r="P99" s="196"/>
      <c r="Q99" s="196"/>
      <c r="R99" s="196"/>
      <c r="S99" s="196"/>
      <c r="T99" s="196"/>
    </row>
    <row r="100" spans="1:20" ht="15.75" customHeight="1">
      <c r="A100" s="211"/>
      <c r="B100" s="196"/>
      <c r="C100" s="196"/>
      <c r="D100" s="196"/>
      <c r="E100" s="196"/>
      <c r="F100" s="196"/>
      <c r="G100" s="196"/>
      <c r="H100" s="196"/>
      <c r="I100" s="196"/>
      <c r="J100" s="196"/>
      <c r="K100" s="196"/>
      <c r="L100" s="196"/>
      <c r="M100" s="196"/>
      <c r="N100" s="196"/>
      <c r="O100" s="196"/>
      <c r="P100" s="196"/>
      <c r="Q100" s="196"/>
      <c r="R100" s="196"/>
      <c r="S100" s="196"/>
      <c r="T100" s="196"/>
    </row>
    <row r="101" spans="1:20" ht="15.75" customHeight="1">
      <c r="A101" s="211"/>
      <c r="B101" s="196"/>
      <c r="C101" s="196"/>
      <c r="D101" s="196"/>
      <c r="E101" s="196"/>
      <c r="F101" s="196"/>
      <c r="G101" s="196"/>
      <c r="H101" s="196"/>
      <c r="I101" s="196"/>
      <c r="J101" s="196"/>
      <c r="K101" s="196"/>
      <c r="L101" s="196"/>
      <c r="M101" s="196"/>
      <c r="N101" s="196"/>
      <c r="O101" s="196"/>
      <c r="P101" s="196"/>
      <c r="Q101" s="196"/>
      <c r="R101" s="196"/>
      <c r="S101" s="196"/>
      <c r="T101" s="196"/>
    </row>
    <row r="102" spans="1:20" ht="15.75" customHeight="1">
      <c r="A102" s="211"/>
      <c r="B102" s="196"/>
      <c r="C102" s="196"/>
      <c r="D102" s="196"/>
      <c r="E102" s="196"/>
      <c r="F102" s="196"/>
      <c r="G102" s="196"/>
      <c r="H102" s="196"/>
      <c r="I102" s="196"/>
      <c r="J102" s="196"/>
      <c r="K102" s="196"/>
      <c r="L102" s="196"/>
      <c r="M102" s="196"/>
      <c r="N102" s="196"/>
      <c r="O102" s="196"/>
      <c r="P102" s="196"/>
      <c r="Q102" s="196"/>
      <c r="R102" s="196"/>
      <c r="S102" s="196"/>
      <c r="T102" s="196"/>
    </row>
    <row r="103" spans="1:20" ht="15.75" customHeight="1">
      <c r="A103" s="211"/>
      <c r="B103" s="196"/>
      <c r="C103" s="196"/>
      <c r="D103" s="196"/>
      <c r="E103" s="196"/>
      <c r="F103" s="196"/>
      <c r="G103" s="196"/>
      <c r="H103" s="196"/>
      <c r="I103" s="196"/>
      <c r="J103" s="196"/>
      <c r="K103" s="196"/>
      <c r="L103" s="196"/>
      <c r="M103" s="196"/>
      <c r="N103" s="196"/>
      <c r="O103" s="196"/>
      <c r="P103" s="196"/>
      <c r="Q103" s="196"/>
      <c r="R103" s="196"/>
      <c r="S103" s="196"/>
      <c r="T103" s="196"/>
    </row>
    <row r="104" spans="1:20" ht="15.75" customHeight="1">
      <c r="A104" s="211"/>
      <c r="B104" s="196"/>
      <c r="C104" s="196"/>
      <c r="D104" s="196"/>
      <c r="E104" s="196"/>
      <c r="F104" s="196"/>
      <c r="G104" s="196"/>
      <c r="H104" s="196"/>
      <c r="I104" s="196"/>
      <c r="J104" s="196"/>
      <c r="K104" s="196"/>
      <c r="L104" s="196"/>
      <c r="M104" s="196"/>
      <c r="N104" s="196"/>
      <c r="O104" s="196"/>
      <c r="P104" s="196"/>
      <c r="Q104" s="196"/>
      <c r="R104" s="196"/>
      <c r="S104" s="196"/>
      <c r="T104" s="196"/>
    </row>
    <row r="105" spans="1:20" ht="15.75" customHeight="1">
      <c r="A105" s="211"/>
      <c r="B105" s="196"/>
      <c r="C105" s="196"/>
      <c r="D105" s="196"/>
      <c r="E105" s="196"/>
      <c r="F105" s="196"/>
      <c r="G105" s="196"/>
      <c r="H105" s="196"/>
      <c r="I105" s="196"/>
      <c r="J105" s="196"/>
      <c r="K105" s="196"/>
      <c r="L105" s="196"/>
      <c r="M105" s="196"/>
      <c r="N105" s="196"/>
      <c r="O105" s="196"/>
      <c r="P105" s="196"/>
      <c r="Q105" s="196"/>
      <c r="R105" s="196"/>
      <c r="S105" s="196"/>
      <c r="T105" s="196"/>
    </row>
    <row r="106" spans="1:20" ht="15.75" customHeight="1">
      <c r="A106" s="211"/>
      <c r="B106" s="196"/>
      <c r="C106" s="196"/>
      <c r="D106" s="196"/>
      <c r="E106" s="196"/>
      <c r="F106" s="196"/>
      <c r="G106" s="196"/>
      <c r="H106" s="196"/>
      <c r="I106" s="196"/>
      <c r="J106" s="196"/>
      <c r="K106" s="196"/>
      <c r="L106" s="196"/>
      <c r="M106" s="196"/>
      <c r="N106" s="196"/>
      <c r="O106" s="196"/>
      <c r="P106" s="196"/>
      <c r="Q106" s="196"/>
      <c r="R106" s="196"/>
      <c r="S106" s="196"/>
      <c r="T106" s="196"/>
    </row>
    <row r="107" spans="1:20" ht="15.75" customHeight="1">
      <c r="A107" s="211"/>
      <c r="B107" s="196"/>
      <c r="C107" s="196"/>
      <c r="D107" s="196"/>
      <c r="E107" s="196"/>
      <c r="F107" s="196"/>
      <c r="G107" s="196"/>
      <c r="H107" s="196"/>
      <c r="I107" s="196"/>
      <c r="J107" s="196"/>
      <c r="K107" s="196"/>
      <c r="L107" s="196"/>
      <c r="M107" s="196"/>
      <c r="N107" s="196"/>
      <c r="O107" s="196"/>
      <c r="P107" s="196"/>
      <c r="Q107" s="196"/>
      <c r="R107" s="196"/>
      <c r="S107" s="196"/>
      <c r="T107" s="196"/>
    </row>
    <row r="108" spans="1:20" ht="15.75" customHeight="1">
      <c r="A108" s="211"/>
      <c r="B108" s="196"/>
      <c r="C108" s="196"/>
      <c r="D108" s="196"/>
      <c r="E108" s="196"/>
      <c r="F108" s="196"/>
      <c r="G108" s="196"/>
      <c r="H108" s="196"/>
      <c r="I108" s="196"/>
      <c r="J108" s="196"/>
      <c r="K108" s="196"/>
      <c r="L108" s="196"/>
      <c r="M108" s="196"/>
      <c r="N108" s="196"/>
      <c r="O108" s="196"/>
      <c r="P108" s="196"/>
      <c r="Q108" s="196"/>
      <c r="R108" s="196"/>
      <c r="S108" s="196"/>
      <c r="T108" s="196"/>
    </row>
    <row r="109" spans="1:20" ht="15.75" customHeight="1">
      <c r="A109" s="211"/>
      <c r="B109" s="196"/>
      <c r="C109" s="196"/>
      <c r="D109" s="196"/>
      <c r="E109" s="196"/>
      <c r="F109" s="196"/>
      <c r="G109" s="196"/>
      <c r="H109" s="196"/>
      <c r="I109" s="196"/>
      <c r="J109" s="196"/>
      <c r="K109" s="196"/>
      <c r="L109" s="196"/>
      <c r="M109" s="196"/>
      <c r="N109" s="196"/>
      <c r="O109" s="196"/>
      <c r="P109" s="196"/>
      <c r="Q109" s="196"/>
      <c r="R109" s="196"/>
      <c r="S109" s="196"/>
      <c r="T109" s="196"/>
    </row>
    <row r="110" spans="1:20" ht="15.75" customHeight="1">
      <c r="A110" s="211"/>
      <c r="B110" s="196"/>
      <c r="C110" s="196"/>
      <c r="D110" s="196"/>
      <c r="E110" s="196"/>
      <c r="F110" s="196"/>
      <c r="G110" s="196"/>
      <c r="H110" s="196"/>
      <c r="I110" s="196"/>
      <c r="J110" s="196"/>
      <c r="K110" s="196"/>
      <c r="L110" s="196"/>
      <c r="M110" s="196"/>
      <c r="N110" s="196"/>
      <c r="O110" s="196"/>
      <c r="P110" s="196"/>
      <c r="Q110" s="196"/>
      <c r="R110" s="196"/>
      <c r="S110" s="196"/>
      <c r="T110" s="196"/>
    </row>
    <row r="111" spans="1:20" ht="15.75" customHeight="1">
      <c r="A111" s="211"/>
      <c r="B111" s="196"/>
      <c r="C111" s="196"/>
      <c r="D111" s="196"/>
      <c r="E111" s="196"/>
      <c r="F111" s="196"/>
      <c r="G111" s="196"/>
      <c r="H111" s="196"/>
      <c r="I111" s="196"/>
      <c r="J111" s="196"/>
      <c r="K111" s="196"/>
      <c r="L111" s="196"/>
      <c r="M111" s="196"/>
      <c r="N111" s="196"/>
      <c r="O111" s="196"/>
      <c r="P111" s="196"/>
      <c r="Q111" s="196"/>
      <c r="R111" s="196"/>
      <c r="S111" s="196"/>
      <c r="T111" s="196"/>
    </row>
    <row r="112" spans="1:20" ht="15.75" customHeight="1">
      <c r="A112" s="211"/>
      <c r="B112" s="196"/>
      <c r="C112" s="196"/>
      <c r="D112" s="196"/>
      <c r="E112" s="196"/>
      <c r="F112" s="196"/>
      <c r="G112" s="196"/>
      <c r="H112" s="196"/>
      <c r="I112" s="196"/>
      <c r="J112" s="196"/>
      <c r="K112" s="196"/>
      <c r="L112" s="196"/>
      <c r="M112" s="196"/>
      <c r="N112" s="196"/>
      <c r="O112" s="196"/>
      <c r="P112" s="196"/>
      <c r="Q112" s="196"/>
      <c r="R112" s="196"/>
      <c r="S112" s="196"/>
      <c r="T112" s="196"/>
    </row>
    <row r="113" spans="1:20" ht="15.75" customHeight="1">
      <c r="A113" s="211"/>
      <c r="B113" s="196"/>
      <c r="C113" s="196"/>
      <c r="D113" s="196"/>
      <c r="E113" s="196"/>
      <c r="F113" s="196"/>
      <c r="G113" s="196"/>
      <c r="H113" s="196"/>
      <c r="I113" s="196"/>
      <c r="J113" s="196"/>
      <c r="K113" s="196"/>
      <c r="L113" s="196"/>
      <c r="M113" s="196"/>
      <c r="N113" s="196"/>
      <c r="O113" s="196"/>
      <c r="P113" s="196"/>
      <c r="Q113" s="196"/>
      <c r="R113" s="196"/>
      <c r="S113" s="196"/>
      <c r="T113" s="196"/>
    </row>
    <row r="114" spans="1:20" ht="15.75" customHeight="1">
      <c r="A114" s="211"/>
      <c r="B114" s="196"/>
      <c r="C114" s="196"/>
      <c r="D114" s="196"/>
      <c r="E114" s="196"/>
      <c r="F114" s="196"/>
      <c r="G114" s="196"/>
      <c r="H114" s="196"/>
      <c r="I114" s="196"/>
      <c r="J114" s="196"/>
      <c r="K114" s="196"/>
      <c r="L114" s="196"/>
      <c r="M114" s="196"/>
      <c r="N114" s="196"/>
      <c r="O114" s="196"/>
      <c r="P114" s="196"/>
      <c r="Q114" s="196"/>
      <c r="R114" s="196"/>
      <c r="S114" s="196"/>
      <c r="T114" s="196"/>
    </row>
    <row r="115" spans="1:20" ht="15.75" customHeight="1">
      <c r="A115" s="211"/>
      <c r="B115" s="196"/>
      <c r="C115" s="196"/>
      <c r="D115" s="196"/>
      <c r="E115" s="196"/>
      <c r="F115" s="196"/>
      <c r="G115" s="196"/>
      <c r="H115" s="196"/>
      <c r="I115" s="196"/>
      <c r="J115" s="196"/>
      <c r="K115" s="196"/>
      <c r="L115" s="196"/>
      <c r="M115" s="196"/>
      <c r="N115" s="196"/>
      <c r="O115" s="196"/>
      <c r="P115" s="196"/>
      <c r="Q115" s="196"/>
      <c r="R115" s="196"/>
      <c r="S115" s="196"/>
      <c r="T115" s="196"/>
    </row>
    <row r="116" spans="1:20" ht="15.75" customHeight="1">
      <c r="A116" s="211"/>
      <c r="B116" s="196"/>
      <c r="C116" s="196"/>
      <c r="D116" s="196"/>
      <c r="E116" s="196"/>
      <c r="F116" s="196"/>
      <c r="G116" s="196"/>
      <c r="H116" s="196"/>
      <c r="I116" s="196"/>
      <c r="J116" s="196"/>
      <c r="K116" s="196"/>
      <c r="L116" s="196"/>
      <c r="M116" s="196"/>
      <c r="N116" s="196"/>
      <c r="O116" s="196"/>
      <c r="P116" s="196"/>
      <c r="Q116" s="196"/>
      <c r="R116" s="196"/>
      <c r="S116" s="196"/>
      <c r="T116" s="196"/>
    </row>
    <row r="117" spans="1:20" ht="15.75" customHeight="1">
      <c r="A117" s="211"/>
      <c r="B117" s="196"/>
      <c r="C117" s="196"/>
      <c r="D117" s="196"/>
      <c r="E117" s="196"/>
      <c r="F117" s="196"/>
      <c r="G117" s="196"/>
      <c r="H117" s="196"/>
      <c r="I117" s="196"/>
      <c r="J117" s="196"/>
      <c r="K117" s="196"/>
      <c r="L117" s="196"/>
      <c r="M117" s="196"/>
      <c r="N117" s="196"/>
      <c r="O117" s="196"/>
      <c r="P117" s="196"/>
      <c r="Q117" s="196"/>
      <c r="R117" s="196"/>
      <c r="S117" s="196"/>
      <c r="T117" s="196"/>
    </row>
    <row r="118" spans="1:20" ht="15.75" customHeight="1">
      <c r="A118" s="211"/>
      <c r="B118" s="196"/>
      <c r="C118" s="196"/>
      <c r="D118" s="196"/>
      <c r="E118" s="196"/>
      <c r="F118" s="196"/>
      <c r="G118" s="196"/>
      <c r="H118" s="196"/>
      <c r="I118" s="196"/>
      <c r="J118" s="196"/>
      <c r="K118" s="196"/>
      <c r="L118" s="196"/>
      <c r="M118" s="196"/>
      <c r="N118" s="196"/>
      <c r="O118" s="196"/>
      <c r="P118" s="196"/>
      <c r="Q118" s="196"/>
      <c r="R118" s="196"/>
      <c r="S118" s="196"/>
      <c r="T118" s="196"/>
    </row>
    <row r="119" spans="1:20" ht="15.75" customHeight="1">
      <c r="A119" s="211"/>
      <c r="B119" s="196"/>
      <c r="C119" s="196"/>
      <c r="D119" s="196"/>
      <c r="E119" s="196"/>
      <c r="F119" s="196"/>
      <c r="G119" s="196"/>
      <c r="H119" s="196"/>
      <c r="I119" s="196"/>
      <c r="J119" s="196"/>
      <c r="K119" s="196"/>
      <c r="L119" s="196"/>
      <c r="M119" s="196"/>
      <c r="N119" s="196"/>
      <c r="O119" s="196"/>
      <c r="P119" s="196"/>
      <c r="Q119" s="196"/>
      <c r="R119" s="196"/>
      <c r="S119" s="196"/>
      <c r="T119" s="196"/>
    </row>
    <row r="120" spans="1:20" ht="15.75" customHeight="1">
      <c r="A120" s="211"/>
      <c r="B120" s="196"/>
      <c r="C120" s="196"/>
      <c r="D120" s="196"/>
      <c r="E120" s="196"/>
      <c r="F120" s="196"/>
      <c r="G120" s="196"/>
      <c r="H120" s="196"/>
      <c r="I120" s="196"/>
      <c r="J120" s="196"/>
      <c r="K120" s="196"/>
      <c r="L120" s="196"/>
      <c r="M120" s="196"/>
      <c r="N120" s="196"/>
      <c r="O120" s="196"/>
      <c r="P120" s="196"/>
      <c r="Q120" s="196"/>
      <c r="R120" s="196"/>
      <c r="S120" s="196"/>
      <c r="T120" s="196"/>
    </row>
    <row r="121" spans="1:20" ht="15.75" customHeight="1">
      <c r="A121" s="211"/>
      <c r="B121" s="196"/>
      <c r="C121" s="196"/>
      <c r="D121" s="196"/>
      <c r="E121" s="196"/>
      <c r="F121" s="196"/>
      <c r="G121" s="196"/>
      <c r="H121" s="196"/>
      <c r="I121" s="196"/>
      <c r="J121" s="196"/>
      <c r="K121" s="196"/>
      <c r="L121" s="196"/>
      <c r="M121" s="196"/>
      <c r="N121" s="196"/>
      <c r="O121" s="196"/>
      <c r="P121" s="196"/>
      <c r="Q121" s="196"/>
      <c r="R121" s="196"/>
      <c r="S121" s="196"/>
      <c r="T121" s="196"/>
    </row>
    <row r="122" spans="1:20" ht="15.75" customHeight="1">
      <c r="A122" s="211"/>
      <c r="B122" s="196"/>
      <c r="C122" s="196"/>
      <c r="D122" s="196"/>
      <c r="E122" s="196"/>
      <c r="F122" s="196"/>
      <c r="G122" s="196"/>
      <c r="H122" s="196"/>
      <c r="I122" s="196"/>
      <c r="J122" s="196"/>
      <c r="K122" s="196"/>
      <c r="L122" s="196"/>
      <c r="M122" s="196"/>
      <c r="N122" s="196"/>
      <c r="O122" s="196"/>
      <c r="P122" s="196"/>
      <c r="Q122" s="196"/>
      <c r="R122" s="196"/>
      <c r="S122" s="196"/>
      <c r="T122" s="196"/>
    </row>
    <row r="123" spans="1:20" ht="15.75" customHeight="1">
      <c r="A123" s="211"/>
      <c r="B123" s="196"/>
      <c r="C123" s="196"/>
      <c r="D123" s="196"/>
      <c r="E123" s="196"/>
      <c r="F123" s="196"/>
      <c r="G123" s="196"/>
      <c r="H123" s="196"/>
      <c r="I123" s="196"/>
      <c r="J123" s="196"/>
      <c r="K123" s="196"/>
      <c r="L123" s="196"/>
      <c r="M123" s="196"/>
      <c r="N123" s="196"/>
      <c r="O123" s="196"/>
      <c r="P123" s="196"/>
      <c r="Q123" s="196"/>
      <c r="R123" s="196"/>
      <c r="S123" s="196"/>
      <c r="T123" s="196"/>
    </row>
    <row r="124" spans="1:20" ht="15.75" customHeight="1">
      <c r="A124" s="211"/>
      <c r="B124" s="196"/>
      <c r="C124" s="196"/>
      <c r="D124" s="196"/>
      <c r="E124" s="196"/>
      <c r="F124" s="196"/>
      <c r="G124" s="196"/>
      <c r="H124" s="196"/>
      <c r="I124" s="196"/>
      <c r="J124" s="196"/>
      <c r="K124" s="196"/>
      <c r="L124" s="196"/>
      <c r="M124" s="196"/>
      <c r="N124" s="196"/>
      <c r="O124" s="196"/>
      <c r="P124" s="196"/>
      <c r="Q124" s="196"/>
      <c r="R124" s="196"/>
      <c r="S124" s="196"/>
      <c r="T124" s="196"/>
    </row>
    <row r="125" spans="1:20" ht="15.75" customHeight="1">
      <c r="A125" s="211"/>
      <c r="B125" s="196"/>
      <c r="C125" s="196"/>
      <c r="D125" s="196"/>
      <c r="E125" s="196"/>
      <c r="F125" s="196"/>
      <c r="G125" s="196"/>
      <c r="H125" s="196"/>
      <c r="I125" s="196"/>
      <c r="J125" s="196"/>
      <c r="K125" s="196"/>
      <c r="L125" s="196"/>
      <c r="M125" s="196"/>
      <c r="N125" s="196"/>
      <c r="O125" s="196"/>
      <c r="P125" s="196"/>
      <c r="Q125" s="196"/>
      <c r="R125" s="196"/>
      <c r="S125" s="196"/>
      <c r="T125" s="196"/>
    </row>
    <row r="126" spans="1:20" ht="15.75" customHeight="1">
      <c r="A126" s="211"/>
      <c r="B126" s="196"/>
      <c r="C126" s="196"/>
      <c r="D126" s="196"/>
      <c r="E126" s="196"/>
      <c r="F126" s="196"/>
      <c r="G126" s="196"/>
      <c r="H126" s="196"/>
      <c r="I126" s="196"/>
      <c r="J126" s="196"/>
      <c r="K126" s="196"/>
      <c r="L126" s="196"/>
      <c r="M126" s="196"/>
      <c r="N126" s="196"/>
      <c r="O126" s="196"/>
      <c r="P126" s="196"/>
      <c r="Q126" s="196"/>
      <c r="R126" s="196"/>
      <c r="S126" s="196"/>
      <c r="T126" s="196"/>
    </row>
    <row r="127" spans="1:20" ht="15.75" customHeight="1">
      <c r="A127" s="211"/>
      <c r="B127" s="196"/>
      <c r="C127" s="196"/>
      <c r="D127" s="196"/>
      <c r="E127" s="196"/>
      <c r="F127" s="196"/>
      <c r="G127" s="196"/>
      <c r="H127" s="196"/>
      <c r="I127" s="196"/>
      <c r="J127" s="196"/>
      <c r="K127" s="196"/>
      <c r="L127" s="196"/>
      <c r="M127" s="196"/>
      <c r="N127" s="196"/>
      <c r="O127" s="196"/>
      <c r="P127" s="196"/>
      <c r="Q127" s="196"/>
      <c r="R127" s="196"/>
      <c r="S127" s="196"/>
      <c r="T127" s="196"/>
    </row>
    <row r="128" spans="1:20" ht="15.75" customHeight="1">
      <c r="A128" s="211"/>
      <c r="B128" s="196"/>
      <c r="C128" s="196"/>
      <c r="D128" s="196"/>
      <c r="E128" s="196"/>
      <c r="F128" s="196"/>
      <c r="G128" s="196"/>
      <c r="H128" s="196"/>
      <c r="I128" s="196"/>
      <c r="J128" s="196"/>
      <c r="K128" s="196"/>
      <c r="L128" s="196"/>
      <c r="M128" s="196"/>
      <c r="N128" s="196"/>
      <c r="O128" s="196"/>
      <c r="P128" s="196"/>
      <c r="Q128" s="196"/>
      <c r="R128" s="196"/>
      <c r="S128" s="196"/>
      <c r="T128" s="196"/>
    </row>
    <row r="129" spans="1:20" ht="15.75" customHeight="1">
      <c r="A129" s="211"/>
      <c r="B129" s="196"/>
      <c r="C129" s="196"/>
      <c r="D129" s="196"/>
      <c r="E129" s="196"/>
      <c r="F129" s="196"/>
      <c r="G129" s="196"/>
      <c r="H129" s="196"/>
      <c r="I129" s="196"/>
      <c r="J129" s="196"/>
      <c r="K129" s="196"/>
      <c r="L129" s="196"/>
      <c r="M129" s="196"/>
      <c r="N129" s="196"/>
      <c r="O129" s="196"/>
      <c r="P129" s="196"/>
      <c r="Q129" s="196"/>
      <c r="R129" s="196"/>
      <c r="S129" s="196"/>
      <c r="T129" s="196"/>
    </row>
    <row r="130" spans="1:20" ht="15.75" customHeight="1">
      <c r="A130" s="211"/>
      <c r="B130" s="196"/>
      <c r="C130" s="196"/>
      <c r="D130" s="196"/>
      <c r="E130" s="196"/>
      <c r="F130" s="196"/>
      <c r="G130" s="196"/>
      <c r="H130" s="196"/>
      <c r="I130" s="196"/>
      <c r="J130" s="196"/>
      <c r="K130" s="196"/>
      <c r="L130" s="196"/>
      <c r="M130" s="196"/>
      <c r="N130" s="196"/>
      <c r="O130" s="196"/>
      <c r="P130" s="196"/>
      <c r="Q130" s="196"/>
      <c r="R130" s="196"/>
      <c r="S130" s="196"/>
      <c r="T130" s="196"/>
    </row>
    <row r="131" spans="1:20" ht="15.75" customHeight="1">
      <c r="A131" s="211"/>
      <c r="B131" s="196"/>
      <c r="C131" s="196"/>
      <c r="D131" s="196"/>
      <c r="E131" s="196"/>
      <c r="F131" s="196"/>
      <c r="G131" s="196"/>
      <c r="H131" s="196"/>
      <c r="I131" s="196"/>
      <c r="J131" s="196"/>
      <c r="K131" s="196"/>
      <c r="L131" s="196"/>
      <c r="M131" s="196"/>
      <c r="N131" s="196"/>
      <c r="O131" s="196"/>
      <c r="P131" s="196"/>
      <c r="Q131" s="196"/>
      <c r="R131" s="196"/>
      <c r="S131" s="196"/>
      <c r="T131" s="196"/>
    </row>
    <row r="132" spans="1:20" ht="15.75" customHeight="1">
      <c r="A132" s="211"/>
      <c r="B132" s="196"/>
      <c r="C132" s="196"/>
      <c r="D132" s="196"/>
      <c r="E132" s="196"/>
      <c r="F132" s="196"/>
      <c r="G132" s="196"/>
      <c r="H132" s="196"/>
      <c r="I132" s="196"/>
      <c r="J132" s="196"/>
      <c r="K132" s="196"/>
      <c r="L132" s="196"/>
      <c r="M132" s="196"/>
      <c r="N132" s="196"/>
      <c r="O132" s="196"/>
      <c r="P132" s="196"/>
      <c r="Q132" s="196"/>
      <c r="R132" s="196"/>
      <c r="S132" s="196"/>
      <c r="T132" s="196"/>
    </row>
    <row r="133" spans="1:20" ht="15.75" customHeight="1">
      <c r="A133" s="211"/>
      <c r="B133" s="196"/>
      <c r="C133" s="196"/>
      <c r="D133" s="196"/>
      <c r="E133" s="196"/>
      <c r="F133" s="196"/>
      <c r="G133" s="196"/>
      <c r="H133" s="196"/>
      <c r="I133" s="196"/>
      <c r="J133" s="196"/>
      <c r="K133" s="196"/>
      <c r="L133" s="196"/>
      <c r="M133" s="196"/>
      <c r="N133" s="196"/>
      <c r="O133" s="196"/>
      <c r="P133" s="196"/>
      <c r="Q133" s="196"/>
      <c r="R133" s="196"/>
      <c r="S133" s="196"/>
      <c r="T133" s="196"/>
    </row>
    <row r="134" spans="1:20" ht="15.75" customHeight="1">
      <c r="A134" s="211"/>
      <c r="B134" s="196"/>
      <c r="C134" s="196"/>
      <c r="D134" s="196"/>
      <c r="E134" s="196"/>
      <c r="F134" s="196"/>
      <c r="G134" s="196"/>
      <c r="H134" s="196"/>
      <c r="I134" s="196"/>
      <c r="J134" s="196"/>
      <c r="K134" s="196"/>
      <c r="L134" s="196"/>
      <c r="M134" s="196"/>
      <c r="N134" s="196"/>
      <c r="O134" s="196"/>
      <c r="P134" s="196"/>
      <c r="Q134" s="196"/>
      <c r="R134" s="196"/>
      <c r="S134" s="196"/>
      <c r="T134" s="196"/>
    </row>
    <row r="135" spans="1:20" ht="15.75" customHeight="1">
      <c r="A135" s="211"/>
      <c r="B135" s="196"/>
      <c r="C135" s="196"/>
      <c r="D135" s="196"/>
      <c r="E135" s="196"/>
      <c r="F135" s="196"/>
      <c r="G135" s="196"/>
      <c r="H135" s="196"/>
      <c r="I135" s="196"/>
      <c r="J135" s="196"/>
      <c r="K135" s="196"/>
      <c r="L135" s="196"/>
      <c r="M135" s="196"/>
      <c r="N135" s="196"/>
      <c r="O135" s="196"/>
      <c r="P135" s="196"/>
      <c r="Q135" s="196"/>
      <c r="R135" s="196"/>
      <c r="S135" s="196"/>
      <c r="T135" s="196"/>
    </row>
    <row r="136" spans="1:20" ht="15.75" customHeight="1">
      <c r="A136" s="211"/>
      <c r="B136" s="196"/>
      <c r="C136" s="196"/>
      <c r="D136" s="196"/>
      <c r="E136" s="196"/>
      <c r="F136" s="196"/>
      <c r="G136" s="196"/>
      <c r="H136" s="196"/>
      <c r="I136" s="196"/>
      <c r="J136" s="196"/>
      <c r="K136" s="196"/>
      <c r="L136" s="196"/>
      <c r="M136" s="196"/>
      <c r="N136" s="196"/>
      <c r="O136" s="196"/>
      <c r="P136" s="196"/>
      <c r="Q136" s="196"/>
      <c r="R136" s="196"/>
      <c r="S136" s="196"/>
      <c r="T136" s="196"/>
    </row>
    <row r="137" spans="1:20" ht="15.75" customHeight="1">
      <c r="A137" s="211"/>
      <c r="B137" s="196"/>
      <c r="C137" s="196"/>
      <c r="D137" s="196"/>
      <c r="E137" s="196"/>
      <c r="F137" s="196"/>
      <c r="G137" s="196"/>
      <c r="H137" s="196"/>
      <c r="I137" s="196"/>
      <c r="J137" s="196"/>
      <c r="K137" s="196"/>
      <c r="L137" s="196"/>
      <c r="M137" s="196"/>
      <c r="N137" s="196"/>
      <c r="O137" s="196"/>
      <c r="P137" s="196"/>
      <c r="Q137" s="196"/>
      <c r="R137" s="196"/>
      <c r="S137" s="196"/>
      <c r="T137" s="196"/>
    </row>
    <row r="138" spans="1:20" ht="15.75" customHeight="1">
      <c r="A138" s="211"/>
      <c r="B138" s="196"/>
      <c r="C138" s="196"/>
      <c r="D138" s="196"/>
      <c r="E138" s="196"/>
      <c r="F138" s="196"/>
      <c r="G138" s="196"/>
      <c r="H138" s="196"/>
      <c r="I138" s="196"/>
      <c r="J138" s="196"/>
      <c r="K138" s="196"/>
      <c r="L138" s="196"/>
      <c r="M138" s="196"/>
      <c r="N138" s="196"/>
      <c r="O138" s="196"/>
      <c r="P138" s="196"/>
      <c r="Q138" s="196"/>
      <c r="R138" s="196"/>
      <c r="S138" s="196"/>
      <c r="T138" s="196"/>
    </row>
    <row r="139" spans="1:20" ht="15.75" customHeight="1">
      <c r="A139" s="211"/>
      <c r="B139" s="196"/>
      <c r="C139" s="196"/>
      <c r="D139" s="196"/>
      <c r="E139" s="196"/>
      <c r="F139" s="196"/>
      <c r="G139" s="196"/>
      <c r="H139" s="196"/>
      <c r="I139" s="196"/>
      <c r="J139" s="196"/>
      <c r="K139" s="196"/>
      <c r="L139" s="196"/>
      <c r="M139" s="196"/>
      <c r="N139" s="196"/>
      <c r="O139" s="196"/>
      <c r="P139" s="196"/>
      <c r="Q139" s="196"/>
      <c r="R139" s="196"/>
      <c r="S139" s="196"/>
      <c r="T139" s="196"/>
    </row>
    <row r="140" spans="1:20" ht="15.75" customHeight="1">
      <c r="A140" s="211"/>
      <c r="B140" s="196"/>
      <c r="C140" s="196"/>
      <c r="D140" s="196"/>
      <c r="E140" s="196"/>
      <c r="F140" s="196"/>
      <c r="G140" s="196"/>
      <c r="H140" s="196"/>
      <c r="I140" s="196"/>
      <c r="J140" s="196"/>
      <c r="K140" s="196"/>
      <c r="L140" s="196"/>
      <c r="M140" s="196"/>
      <c r="N140" s="196"/>
      <c r="O140" s="196"/>
      <c r="P140" s="196"/>
      <c r="Q140" s="196"/>
      <c r="R140" s="196"/>
      <c r="S140" s="196"/>
      <c r="T140" s="196"/>
    </row>
    <row r="141" spans="1:20" ht="15.75" customHeight="1">
      <c r="A141" s="211"/>
      <c r="B141" s="196"/>
      <c r="C141" s="196"/>
      <c r="D141" s="196"/>
      <c r="E141" s="196"/>
      <c r="F141" s="196"/>
      <c r="G141" s="196"/>
      <c r="H141" s="196"/>
      <c r="I141" s="196"/>
      <c r="J141" s="196"/>
      <c r="K141" s="196"/>
      <c r="L141" s="196"/>
      <c r="M141" s="196"/>
      <c r="N141" s="196"/>
      <c r="O141" s="196"/>
      <c r="P141" s="196"/>
      <c r="Q141" s="196"/>
      <c r="R141" s="196"/>
      <c r="S141" s="196"/>
      <c r="T141" s="196"/>
    </row>
    <row r="142" spans="1:20" ht="15.75" customHeight="1">
      <c r="A142" s="211"/>
      <c r="B142" s="196"/>
      <c r="C142" s="196"/>
      <c r="D142" s="196"/>
      <c r="E142" s="196"/>
      <c r="F142" s="196"/>
      <c r="G142" s="196"/>
      <c r="H142" s="196"/>
      <c r="I142" s="196"/>
      <c r="J142" s="196"/>
      <c r="K142" s="196"/>
      <c r="L142" s="196"/>
      <c r="M142" s="196"/>
      <c r="N142" s="196"/>
      <c r="O142" s="196"/>
      <c r="P142" s="196"/>
      <c r="Q142" s="196"/>
      <c r="R142" s="196"/>
      <c r="S142" s="196"/>
      <c r="T142" s="196"/>
    </row>
    <row r="143" spans="1:20" ht="15.75" customHeight="1">
      <c r="A143" s="211"/>
      <c r="B143" s="196"/>
      <c r="C143" s="196"/>
      <c r="D143" s="196"/>
      <c r="E143" s="196"/>
      <c r="F143" s="196"/>
      <c r="G143" s="196"/>
      <c r="H143" s="196"/>
      <c r="I143" s="196"/>
      <c r="J143" s="196"/>
      <c r="K143" s="196"/>
      <c r="L143" s="196"/>
      <c r="M143" s="196"/>
      <c r="N143" s="196"/>
      <c r="O143" s="196"/>
      <c r="P143" s="196"/>
      <c r="Q143" s="196"/>
      <c r="R143" s="196"/>
      <c r="S143" s="196"/>
      <c r="T143" s="196"/>
    </row>
    <row r="144" spans="1:20" ht="15.75" customHeight="1">
      <c r="A144" s="211"/>
      <c r="B144" s="196"/>
      <c r="C144" s="196"/>
      <c r="D144" s="196"/>
      <c r="E144" s="196"/>
      <c r="F144" s="196"/>
      <c r="G144" s="196"/>
      <c r="H144" s="196"/>
      <c r="I144" s="196"/>
      <c r="J144" s="196"/>
      <c r="K144" s="196"/>
      <c r="L144" s="196"/>
      <c r="M144" s="196"/>
      <c r="N144" s="196"/>
      <c r="O144" s="196"/>
      <c r="P144" s="196"/>
      <c r="Q144" s="196"/>
      <c r="R144" s="196"/>
      <c r="S144" s="196"/>
      <c r="T144" s="196"/>
    </row>
    <row r="145" spans="1:20" ht="15.75" customHeight="1">
      <c r="A145" s="211"/>
      <c r="B145" s="196"/>
      <c r="C145" s="196"/>
      <c r="D145" s="196"/>
      <c r="E145" s="196"/>
      <c r="F145" s="196"/>
      <c r="G145" s="196"/>
      <c r="H145" s="196"/>
      <c r="I145" s="196"/>
      <c r="J145" s="196"/>
      <c r="K145" s="196"/>
      <c r="L145" s="196"/>
      <c r="M145" s="196"/>
      <c r="N145" s="196"/>
      <c r="O145" s="196"/>
      <c r="P145" s="196"/>
      <c r="Q145" s="196"/>
      <c r="R145" s="196"/>
      <c r="S145" s="196"/>
      <c r="T145" s="196"/>
    </row>
    <row r="146" spans="1:20" ht="15.75" customHeight="1">
      <c r="A146" s="211"/>
      <c r="B146" s="196"/>
      <c r="C146" s="196"/>
      <c r="D146" s="196"/>
      <c r="E146" s="196"/>
      <c r="F146" s="196"/>
      <c r="G146" s="196"/>
      <c r="H146" s="196"/>
      <c r="I146" s="196"/>
      <c r="J146" s="196"/>
      <c r="K146" s="196"/>
      <c r="L146" s="196"/>
      <c r="M146" s="196"/>
      <c r="N146" s="196"/>
      <c r="O146" s="196"/>
      <c r="P146" s="196"/>
      <c r="Q146" s="196"/>
      <c r="R146" s="196"/>
      <c r="S146" s="196"/>
      <c r="T146" s="196"/>
    </row>
    <row r="147" spans="1:20" ht="15.75" customHeight="1">
      <c r="A147" s="211"/>
      <c r="B147" s="196"/>
      <c r="C147" s="196"/>
      <c r="D147" s="196"/>
      <c r="E147" s="196"/>
      <c r="F147" s="196"/>
      <c r="G147" s="196"/>
      <c r="H147" s="196"/>
      <c r="I147" s="196"/>
      <c r="J147" s="196"/>
      <c r="K147" s="196"/>
      <c r="L147" s="196"/>
      <c r="M147" s="196"/>
      <c r="N147" s="196"/>
      <c r="O147" s="196"/>
      <c r="P147" s="196"/>
      <c r="Q147" s="196"/>
      <c r="R147" s="196"/>
      <c r="S147" s="196"/>
      <c r="T147" s="196"/>
    </row>
    <row r="148" spans="1:20" ht="15.75" customHeight="1">
      <c r="A148" s="211"/>
      <c r="B148" s="196"/>
      <c r="C148" s="196"/>
      <c r="D148" s="196"/>
      <c r="E148" s="196"/>
      <c r="F148" s="196"/>
      <c r="G148" s="196"/>
      <c r="H148" s="196"/>
      <c r="I148" s="196"/>
      <c r="J148" s="196"/>
      <c r="K148" s="196"/>
      <c r="L148" s="196"/>
      <c r="M148" s="196"/>
      <c r="N148" s="196"/>
      <c r="O148" s="196"/>
      <c r="P148" s="196"/>
      <c r="Q148" s="196"/>
      <c r="R148" s="196"/>
      <c r="S148" s="196"/>
      <c r="T148" s="196"/>
    </row>
    <row r="149" spans="1:20" ht="15.75" customHeight="1">
      <c r="A149" s="211"/>
      <c r="B149" s="196"/>
      <c r="C149" s="196"/>
      <c r="D149" s="196"/>
      <c r="E149" s="196"/>
      <c r="F149" s="196"/>
      <c r="G149" s="196"/>
      <c r="H149" s="196"/>
      <c r="I149" s="196"/>
      <c r="J149" s="196"/>
      <c r="K149" s="196"/>
      <c r="L149" s="196"/>
      <c r="M149" s="196"/>
      <c r="N149" s="196"/>
      <c r="O149" s="196"/>
      <c r="P149" s="196"/>
      <c r="Q149" s="196"/>
      <c r="R149" s="196"/>
      <c r="S149" s="196"/>
      <c r="T149" s="196"/>
    </row>
    <row r="150" spans="1:20" ht="15.75" customHeight="1">
      <c r="A150" s="211"/>
      <c r="B150" s="196"/>
      <c r="C150" s="196"/>
      <c r="D150" s="196"/>
      <c r="E150" s="196"/>
      <c r="F150" s="196"/>
      <c r="G150" s="196"/>
      <c r="H150" s="196"/>
      <c r="I150" s="196"/>
      <c r="J150" s="196"/>
      <c r="K150" s="196"/>
      <c r="L150" s="196"/>
      <c r="M150" s="196"/>
      <c r="N150" s="196"/>
      <c r="O150" s="196"/>
      <c r="P150" s="196"/>
      <c r="Q150" s="196"/>
      <c r="R150" s="196"/>
      <c r="S150" s="196"/>
      <c r="T150" s="196"/>
    </row>
    <row r="151" spans="1:20" ht="15.75" customHeight="1">
      <c r="A151" s="211"/>
      <c r="B151" s="196"/>
      <c r="C151" s="196"/>
      <c r="D151" s="196"/>
      <c r="E151" s="196"/>
      <c r="F151" s="196"/>
      <c r="G151" s="196"/>
      <c r="H151" s="196"/>
      <c r="I151" s="196"/>
      <c r="J151" s="196"/>
      <c r="K151" s="196"/>
      <c r="L151" s="196"/>
      <c r="M151" s="196"/>
      <c r="N151" s="196"/>
      <c r="O151" s="196"/>
      <c r="P151" s="196"/>
      <c r="Q151" s="196"/>
      <c r="R151" s="196"/>
      <c r="S151" s="196"/>
      <c r="T151" s="196"/>
    </row>
    <row r="152" spans="1:20" ht="15.75" customHeight="1">
      <c r="A152" s="211"/>
      <c r="B152" s="196"/>
      <c r="C152" s="196"/>
      <c r="D152" s="196"/>
      <c r="E152" s="196"/>
      <c r="F152" s="196"/>
      <c r="G152" s="196"/>
      <c r="H152" s="196"/>
      <c r="I152" s="196"/>
      <c r="J152" s="196"/>
      <c r="K152" s="196"/>
      <c r="L152" s="196"/>
      <c r="M152" s="196"/>
      <c r="N152" s="196"/>
      <c r="O152" s="196"/>
      <c r="P152" s="196"/>
      <c r="Q152" s="196"/>
      <c r="R152" s="196"/>
      <c r="S152" s="196"/>
      <c r="T152" s="196"/>
    </row>
    <row r="153" spans="1:20" ht="15.75" customHeight="1">
      <c r="A153" s="211"/>
      <c r="B153" s="196"/>
      <c r="C153" s="196"/>
      <c r="D153" s="196"/>
      <c r="E153" s="196"/>
      <c r="F153" s="196"/>
      <c r="G153" s="196"/>
      <c r="H153" s="196"/>
      <c r="I153" s="196"/>
      <c r="J153" s="196"/>
      <c r="K153" s="196"/>
      <c r="L153" s="196"/>
      <c r="M153" s="196"/>
      <c r="N153" s="196"/>
      <c r="O153" s="196"/>
      <c r="P153" s="196"/>
      <c r="Q153" s="196"/>
      <c r="R153" s="196"/>
      <c r="S153" s="196"/>
      <c r="T153" s="196"/>
    </row>
    <row r="154" spans="1:20" ht="15.75" customHeight="1">
      <c r="A154" s="211"/>
      <c r="B154" s="196"/>
      <c r="C154" s="196"/>
      <c r="D154" s="196"/>
      <c r="E154" s="196"/>
      <c r="F154" s="196"/>
      <c r="G154" s="196"/>
      <c r="H154" s="196"/>
      <c r="I154" s="196"/>
      <c r="J154" s="196"/>
      <c r="K154" s="196"/>
      <c r="L154" s="196"/>
      <c r="M154" s="196"/>
      <c r="N154" s="196"/>
      <c r="O154" s="196"/>
      <c r="P154" s="196"/>
      <c r="Q154" s="196"/>
      <c r="R154" s="196"/>
      <c r="S154" s="196"/>
      <c r="T154" s="196"/>
    </row>
    <row r="155" spans="1:20" ht="15.75" customHeight="1">
      <c r="A155" s="211"/>
      <c r="B155" s="196"/>
      <c r="C155" s="196"/>
      <c r="D155" s="196"/>
      <c r="E155" s="196"/>
      <c r="F155" s="196"/>
      <c r="G155" s="196"/>
      <c r="H155" s="196"/>
      <c r="I155" s="196"/>
      <c r="J155" s="196"/>
      <c r="K155" s="196"/>
      <c r="L155" s="196"/>
      <c r="M155" s="196"/>
      <c r="N155" s="196"/>
      <c r="O155" s="196"/>
      <c r="P155" s="196"/>
      <c r="Q155" s="196"/>
      <c r="R155" s="196"/>
      <c r="S155" s="196"/>
      <c r="T155" s="196"/>
    </row>
    <row r="156" spans="1:20" ht="15.75" customHeight="1">
      <c r="A156" s="211"/>
      <c r="B156" s="196"/>
      <c r="C156" s="196"/>
      <c r="D156" s="196"/>
      <c r="E156" s="196"/>
      <c r="F156" s="196"/>
      <c r="G156" s="196"/>
      <c r="H156" s="196"/>
      <c r="I156" s="196"/>
      <c r="J156" s="196"/>
      <c r="K156" s="196"/>
      <c r="L156" s="196"/>
      <c r="M156" s="196"/>
      <c r="N156" s="196"/>
      <c r="O156" s="196"/>
      <c r="P156" s="196"/>
      <c r="Q156" s="196"/>
      <c r="R156" s="196"/>
      <c r="S156" s="196"/>
      <c r="T156" s="196"/>
    </row>
    <row r="157" spans="1:20" ht="15.75" customHeight="1">
      <c r="A157" s="211"/>
      <c r="B157" s="196"/>
      <c r="C157" s="196"/>
      <c r="D157" s="196"/>
      <c r="E157" s="196"/>
      <c r="F157" s="196"/>
      <c r="G157" s="196"/>
      <c r="H157" s="196"/>
      <c r="I157" s="196"/>
      <c r="J157" s="196"/>
      <c r="K157" s="196"/>
      <c r="L157" s="196"/>
      <c r="M157" s="196"/>
      <c r="N157" s="196"/>
      <c r="O157" s="196"/>
      <c r="P157" s="196"/>
      <c r="Q157" s="196"/>
      <c r="R157" s="196"/>
      <c r="S157" s="196"/>
      <c r="T157" s="196"/>
    </row>
    <row r="158" spans="1:20" ht="15.75" customHeight="1">
      <c r="A158" s="211"/>
      <c r="B158" s="196"/>
      <c r="C158" s="196"/>
      <c r="D158" s="196"/>
      <c r="E158" s="196"/>
      <c r="F158" s="196"/>
      <c r="G158" s="196"/>
      <c r="H158" s="196"/>
      <c r="I158" s="196"/>
      <c r="J158" s="196"/>
      <c r="K158" s="196"/>
      <c r="L158" s="196"/>
      <c r="M158" s="196"/>
      <c r="N158" s="196"/>
      <c r="O158" s="196"/>
      <c r="P158" s="196"/>
      <c r="Q158" s="196"/>
      <c r="R158" s="196"/>
      <c r="S158" s="196"/>
      <c r="T158" s="196"/>
    </row>
    <row r="159" spans="1:20" ht="15.75" customHeight="1">
      <c r="A159" s="211"/>
      <c r="B159" s="196"/>
      <c r="C159" s="196"/>
      <c r="D159" s="196"/>
      <c r="E159" s="196"/>
      <c r="F159" s="196"/>
      <c r="G159" s="196"/>
      <c r="H159" s="196"/>
      <c r="I159" s="196"/>
      <c r="J159" s="196"/>
      <c r="K159" s="196"/>
      <c r="L159" s="196"/>
      <c r="M159" s="196"/>
      <c r="N159" s="196"/>
      <c r="O159" s="196"/>
      <c r="P159" s="196"/>
      <c r="Q159" s="196"/>
      <c r="R159" s="196"/>
      <c r="S159" s="196"/>
      <c r="T159" s="196"/>
    </row>
    <row r="160" spans="1:20" ht="15.75" customHeight="1">
      <c r="A160" s="211"/>
      <c r="B160" s="196"/>
      <c r="C160" s="196"/>
      <c r="D160" s="196"/>
      <c r="E160" s="196"/>
      <c r="F160" s="196"/>
      <c r="G160" s="196"/>
      <c r="H160" s="196"/>
      <c r="I160" s="196"/>
      <c r="J160" s="196"/>
      <c r="K160" s="196"/>
      <c r="L160" s="196"/>
      <c r="M160" s="196"/>
      <c r="N160" s="196"/>
      <c r="O160" s="196"/>
      <c r="P160" s="196"/>
      <c r="Q160" s="196"/>
      <c r="R160" s="196"/>
      <c r="S160" s="196"/>
      <c r="T160" s="196"/>
    </row>
    <row r="161" spans="1:20" ht="15.75" customHeight="1">
      <c r="A161" s="211"/>
      <c r="B161" s="196"/>
      <c r="C161" s="196"/>
      <c r="D161" s="196"/>
      <c r="E161" s="196"/>
      <c r="F161" s="196"/>
      <c r="G161" s="196"/>
      <c r="H161" s="196"/>
      <c r="I161" s="196"/>
      <c r="J161" s="196"/>
      <c r="K161" s="196"/>
      <c r="L161" s="196"/>
      <c r="M161" s="196"/>
      <c r="N161" s="196"/>
      <c r="O161" s="196"/>
      <c r="P161" s="196"/>
      <c r="Q161" s="196"/>
      <c r="R161" s="196"/>
      <c r="S161" s="196"/>
      <c r="T161" s="196"/>
    </row>
    <row r="162" spans="1:20" ht="15.75" customHeight="1">
      <c r="A162" s="211"/>
      <c r="B162" s="196"/>
      <c r="C162" s="196"/>
      <c r="D162" s="196"/>
      <c r="E162" s="196"/>
      <c r="F162" s="196"/>
      <c r="G162" s="196"/>
      <c r="H162" s="196"/>
      <c r="I162" s="196"/>
      <c r="J162" s="196"/>
      <c r="K162" s="196"/>
      <c r="L162" s="196"/>
      <c r="M162" s="196"/>
      <c r="N162" s="196"/>
      <c r="O162" s="196"/>
      <c r="P162" s="196"/>
      <c r="Q162" s="196"/>
      <c r="R162" s="196"/>
      <c r="S162" s="196"/>
      <c r="T162" s="196"/>
    </row>
    <row r="163" spans="1:20" ht="15.75" customHeight="1">
      <c r="A163" s="211"/>
      <c r="B163" s="196"/>
      <c r="C163" s="196"/>
      <c r="D163" s="196"/>
      <c r="E163" s="196"/>
      <c r="F163" s="196"/>
      <c r="G163" s="196"/>
      <c r="H163" s="196"/>
      <c r="I163" s="196"/>
      <c r="J163" s="196"/>
      <c r="K163" s="196"/>
      <c r="L163" s="196"/>
      <c r="M163" s="196"/>
      <c r="N163" s="196"/>
      <c r="O163" s="196"/>
      <c r="P163" s="196"/>
      <c r="Q163" s="196"/>
      <c r="R163" s="196"/>
      <c r="S163" s="196"/>
      <c r="T163" s="196"/>
    </row>
    <row r="164" spans="1:20" ht="15.75" customHeight="1">
      <c r="A164" s="211"/>
      <c r="B164" s="196"/>
      <c r="C164" s="196"/>
      <c r="D164" s="196"/>
      <c r="E164" s="196"/>
      <c r="F164" s="196"/>
      <c r="G164" s="196"/>
      <c r="H164" s="196"/>
      <c r="I164" s="196"/>
      <c r="J164" s="196"/>
      <c r="K164" s="196"/>
      <c r="L164" s="196"/>
      <c r="M164" s="196"/>
      <c r="N164" s="196"/>
      <c r="O164" s="196"/>
      <c r="P164" s="196"/>
      <c r="Q164" s="196"/>
      <c r="R164" s="196"/>
      <c r="S164" s="196"/>
      <c r="T164" s="196"/>
    </row>
    <row r="165" spans="1:20" ht="15.75" customHeight="1">
      <c r="A165" s="211"/>
      <c r="B165" s="196"/>
      <c r="C165" s="196"/>
      <c r="D165" s="196"/>
      <c r="E165" s="196"/>
      <c r="F165" s="196"/>
      <c r="G165" s="196"/>
      <c r="H165" s="196"/>
      <c r="I165" s="196"/>
      <c r="J165" s="196"/>
      <c r="K165" s="196"/>
      <c r="L165" s="196"/>
      <c r="M165" s="196"/>
      <c r="N165" s="196"/>
      <c r="O165" s="196"/>
      <c r="P165" s="196"/>
      <c r="Q165" s="196"/>
      <c r="R165" s="196"/>
      <c r="S165" s="196"/>
      <c r="T165" s="196"/>
    </row>
    <row r="166" spans="1:20" ht="15.75" customHeight="1">
      <c r="A166" s="211"/>
      <c r="B166" s="196"/>
      <c r="C166" s="196"/>
      <c r="D166" s="196"/>
      <c r="E166" s="196"/>
      <c r="F166" s="196"/>
      <c r="G166" s="196"/>
      <c r="H166" s="196"/>
      <c r="I166" s="196"/>
      <c r="J166" s="196"/>
      <c r="K166" s="196"/>
      <c r="L166" s="196"/>
      <c r="M166" s="196"/>
      <c r="N166" s="196"/>
      <c r="O166" s="196"/>
      <c r="P166" s="196"/>
      <c r="Q166" s="196"/>
      <c r="R166" s="196"/>
      <c r="S166" s="196"/>
      <c r="T166" s="196"/>
    </row>
    <row r="167" spans="1:20" ht="15.75" customHeight="1">
      <c r="A167" s="211"/>
      <c r="B167" s="196"/>
      <c r="C167" s="196"/>
      <c r="D167" s="196"/>
      <c r="E167" s="196"/>
      <c r="F167" s="196"/>
      <c r="G167" s="196"/>
      <c r="H167" s="196"/>
      <c r="I167" s="196"/>
      <c r="J167" s="196"/>
      <c r="K167" s="196"/>
      <c r="L167" s="196"/>
      <c r="M167" s="196"/>
      <c r="N167" s="196"/>
      <c r="O167" s="196"/>
      <c r="P167" s="196"/>
      <c r="Q167" s="196"/>
      <c r="R167" s="196"/>
      <c r="S167" s="196"/>
      <c r="T167" s="196"/>
    </row>
    <row r="168" spans="1:20" ht="15.75" customHeight="1">
      <c r="A168" s="211"/>
      <c r="B168" s="196"/>
      <c r="C168" s="196"/>
      <c r="D168" s="196"/>
      <c r="E168" s="196"/>
      <c r="F168" s="196"/>
      <c r="G168" s="196"/>
      <c r="H168" s="196"/>
      <c r="I168" s="196"/>
      <c r="J168" s="196"/>
      <c r="K168" s="196"/>
      <c r="L168" s="196"/>
      <c r="M168" s="196"/>
      <c r="N168" s="196"/>
      <c r="O168" s="196"/>
      <c r="P168" s="196"/>
      <c r="Q168" s="196"/>
      <c r="R168" s="196"/>
      <c r="S168" s="196"/>
      <c r="T168" s="196"/>
    </row>
    <row r="169" spans="1:20" ht="15.75" customHeight="1">
      <c r="A169" s="211"/>
      <c r="B169" s="196"/>
      <c r="C169" s="196"/>
      <c r="D169" s="196"/>
      <c r="E169" s="196"/>
      <c r="F169" s="196"/>
      <c r="G169" s="196"/>
      <c r="H169" s="196"/>
      <c r="I169" s="196"/>
      <c r="J169" s="196"/>
      <c r="K169" s="196"/>
      <c r="L169" s="196"/>
      <c r="M169" s="196"/>
      <c r="N169" s="196"/>
      <c r="O169" s="196"/>
      <c r="P169" s="196"/>
      <c r="Q169" s="196"/>
      <c r="R169" s="196"/>
      <c r="S169" s="196"/>
      <c r="T169" s="196"/>
    </row>
    <row r="170" spans="1:20" ht="15.75" customHeight="1">
      <c r="A170" s="211"/>
      <c r="B170" s="196"/>
      <c r="C170" s="196"/>
      <c r="D170" s="196"/>
      <c r="E170" s="196"/>
      <c r="F170" s="196"/>
      <c r="G170" s="196"/>
      <c r="H170" s="196"/>
      <c r="I170" s="196"/>
      <c r="J170" s="196"/>
      <c r="K170" s="196"/>
      <c r="L170" s="196"/>
      <c r="M170" s="196"/>
      <c r="N170" s="196"/>
      <c r="O170" s="196"/>
      <c r="P170" s="196"/>
      <c r="Q170" s="196"/>
      <c r="R170" s="196"/>
      <c r="S170" s="196"/>
      <c r="T170" s="196"/>
    </row>
    <row r="171" spans="1:20" ht="15.75" customHeight="1">
      <c r="A171" s="211"/>
      <c r="B171" s="196"/>
      <c r="C171" s="196"/>
      <c r="D171" s="196"/>
      <c r="E171" s="196"/>
      <c r="F171" s="196"/>
      <c r="G171" s="196"/>
      <c r="H171" s="196"/>
      <c r="I171" s="196"/>
      <c r="J171" s="196"/>
      <c r="K171" s="196"/>
      <c r="L171" s="196"/>
      <c r="M171" s="196"/>
      <c r="N171" s="196"/>
      <c r="O171" s="196"/>
      <c r="P171" s="196"/>
      <c r="Q171" s="196"/>
      <c r="R171" s="196"/>
      <c r="S171" s="196"/>
      <c r="T171" s="196"/>
    </row>
    <row r="172" spans="1:20" ht="15.75" customHeight="1">
      <c r="A172" s="211"/>
      <c r="B172" s="196"/>
      <c r="C172" s="196"/>
      <c r="D172" s="196"/>
      <c r="E172" s="196"/>
      <c r="F172" s="196"/>
      <c r="G172" s="196"/>
      <c r="H172" s="196"/>
      <c r="I172" s="196"/>
      <c r="J172" s="196"/>
      <c r="K172" s="196"/>
      <c r="L172" s="196"/>
      <c r="M172" s="196"/>
      <c r="N172" s="196"/>
      <c r="O172" s="196"/>
      <c r="P172" s="196"/>
      <c r="Q172" s="196"/>
      <c r="R172" s="196"/>
      <c r="S172" s="196"/>
      <c r="T172" s="196"/>
    </row>
    <row r="173" spans="1:20" ht="15.75" customHeight="1">
      <c r="A173" s="211"/>
      <c r="B173" s="196"/>
      <c r="C173" s="196"/>
      <c r="D173" s="196"/>
      <c r="E173" s="196"/>
      <c r="F173" s="196"/>
      <c r="G173" s="196"/>
      <c r="H173" s="196"/>
      <c r="I173" s="196"/>
      <c r="J173" s="196"/>
      <c r="K173" s="196"/>
      <c r="L173" s="196"/>
      <c r="M173" s="196"/>
      <c r="N173" s="196"/>
      <c r="O173" s="196"/>
      <c r="P173" s="196"/>
      <c r="Q173" s="196"/>
      <c r="R173" s="196"/>
      <c r="S173" s="196"/>
      <c r="T173" s="196"/>
    </row>
    <row r="174" spans="1:20" ht="15.75" customHeight="1">
      <c r="A174" s="211"/>
      <c r="B174" s="196"/>
      <c r="C174" s="196"/>
      <c r="D174" s="196"/>
      <c r="E174" s="196"/>
      <c r="F174" s="196"/>
      <c r="G174" s="196"/>
      <c r="H174" s="196"/>
      <c r="I174" s="196"/>
      <c r="J174" s="196"/>
      <c r="K174" s="196"/>
      <c r="L174" s="196"/>
      <c r="M174" s="196"/>
      <c r="N174" s="196"/>
      <c r="O174" s="196"/>
      <c r="P174" s="196"/>
      <c r="Q174" s="196"/>
      <c r="R174" s="196"/>
      <c r="S174" s="196"/>
      <c r="T174" s="196"/>
    </row>
    <row r="175" spans="1:20" ht="15.75" customHeight="1">
      <c r="A175" s="211"/>
      <c r="B175" s="196"/>
      <c r="C175" s="196"/>
      <c r="D175" s="196"/>
      <c r="E175" s="196"/>
      <c r="F175" s="196"/>
      <c r="G175" s="196"/>
      <c r="H175" s="196"/>
      <c r="I175" s="196"/>
      <c r="J175" s="196"/>
      <c r="K175" s="196"/>
      <c r="L175" s="196"/>
      <c r="M175" s="196"/>
      <c r="N175" s="196"/>
      <c r="O175" s="196"/>
      <c r="P175" s="196"/>
      <c r="Q175" s="196"/>
      <c r="R175" s="196"/>
      <c r="S175" s="196"/>
      <c r="T175" s="196"/>
    </row>
    <row r="176" spans="1:20" ht="15.75" customHeight="1">
      <c r="A176" s="211"/>
      <c r="B176" s="196"/>
      <c r="C176" s="196"/>
      <c r="D176" s="196"/>
      <c r="E176" s="196"/>
      <c r="F176" s="196"/>
      <c r="G176" s="196"/>
      <c r="H176" s="196"/>
      <c r="I176" s="196"/>
      <c r="J176" s="196"/>
      <c r="K176" s="196"/>
      <c r="L176" s="196"/>
      <c r="M176" s="196"/>
      <c r="N176" s="196"/>
      <c r="O176" s="196"/>
      <c r="P176" s="196"/>
      <c r="Q176" s="196"/>
      <c r="R176" s="196"/>
      <c r="S176" s="196"/>
      <c r="T176" s="196"/>
    </row>
    <row r="177" spans="1:20" ht="15.75" customHeight="1">
      <c r="A177" s="211"/>
      <c r="B177" s="196"/>
      <c r="C177" s="196"/>
      <c r="D177" s="196"/>
      <c r="E177" s="196"/>
      <c r="F177" s="196"/>
      <c r="G177" s="196"/>
      <c r="H177" s="196"/>
      <c r="I177" s="196"/>
      <c r="J177" s="196"/>
      <c r="K177" s="196"/>
      <c r="L177" s="196"/>
      <c r="M177" s="196"/>
      <c r="N177" s="196"/>
      <c r="O177" s="196"/>
      <c r="P177" s="196"/>
      <c r="Q177" s="196"/>
      <c r="R177" s="196"/>
      <c r="S177" s="196"/>
      <c r="T177" s="196"/>
    </row>
    <row r="178" spans="1:20" ht="15.75" customHeight="1">
      <c r="A178" s="211"/>
      <c r="B178" s="196"/>
      <c r="C178" s="196"/>
      <c r="D178" s="196"/>
      <c r="E178" s="196"/>
      <c r="F178" s="196"/>
      <c r="G178" s="196"/>
      <c r="H178" s="196"/>
      <c r="I178" s="196"/>
      <c r="J178" s="196"/>
      <c r="K178" s="196"/>
      <c r="L178" s="196"/>
      <c r="M178" s="196"/>
      <c r="N178" s="196"/>
      <c r="O178" s="196"/>
      <c r="P178" s="196"/>
      <c r="Q178" s="196"/>
      <c r="R178" s="196"/>
      <c r="S178" s="196"/>
      <c r="T178" s="196"/>
    </row>
    <row r="179" spans="1:20" ht="15.75" customHeight="1">
      <c r="A179" s="211"/>
      <c r="B179" s="196"/>
      <c r="C179" s="196"/>
      <c r="D179" s="196"/>
      <c r="E179" s="196"/>
      <c r="F179" s="196"/>
      <c r="G179" s="196"/>
      <c r="H179" s="196"/>
      <c r="I179" s="196"/>
      <c r="J179" s="196"/>
      <c r="K179" s="196"/>
      <c r="L179" s="196"/>
      <c r="M179" s="196"/>
      <c r="N179" s="196"/>
      <c r="O179" s="196"/>
      <c r="P179" s="196"/>
      <c r="Q179" s="196"/>
      <c r="R179" s="196"/>
      <c r="S179" s="196"/>
      <c r="T179" s="196"/>
    </row>
    <row r="180" spans="1:20" ht="15.75" customHeight="1">
      <c r="A180" s="211"/>
      <c r="B180" s="196"/>
      <c r="C180" s="196"/>
      <c r="D180" s="196"/>
      <c r="E180" s="196"/>
      <c r="F180" s="196"/>
      <c r="G180" s="196"/>
      <c r="H180" s="196"/>
      <c r="I180" s="196"/>
      <c r="J180" s="196"/>
      <c r="K180" s="196"/>
      <c r="L180" s="196"/>
      <c r="M180" s="196"/>
      <c r="N180" s="196"/>
      <c r="O180" s="196"/>
      <c r="P180" s="196"/>
      <c r="Q180" s="196"/>
      <c r="R180" s="196"/>
      <c r="S180" s="196"/>
      <c r="T180" s="196"/>
    </row>
    <row r="181" spans="1:20" ht="15.75" customHeight="1">
      <c r="A181" s="211"/>
      <c r="B181" s="196"/>
      <c r="C181" s="196"/>
      <c r="D181" s="196"/>
      <c r="E181" s="196"/>
      <c r="F181" s="196"/>
      <c r="G181" s="196"/>
      <c r="H181" s="196"/>
      <c r="I181" s="196"/>
      <c r="J181" s="196"/>
      <c r="K181" s="196"/>
      <c r="L181" s="196"/>
      <c r="M181" s="196"/>
      <c r="N181" s="196"/>
      <c r="O181" s="196"/>
      <c r="P181" s="196"/>
      <c r="Q181" s="196"/>
      <c r="R181" s="196"/>
      <c r="S181" s="196"/>
      <c r="T181" s="196"/>
    </row>
    <row r="182" spans="1:20" ht="15.75" customHeight="1">
      <c r="A182" s="211"/>
      <c r="B182" s="196"/>
      <c r="C182" s="196"/>
      <c r="D182" s="196"/>
      <c r="E182" s="196"/>
      <c r="F182" s="196"/>
      <c r="G182" s="196"/>
      <c r="H182" s="196"/>
      <c r="I182" s="196"/>
      <c r="J182" s="196"/>
      <c r="K182" s="196"/>
      <c r="L182" s="196"/>
      <c r="M182" s="196"/>
      <c r="N182" s="196"/>
      <c r="O182" s="196"/>
      <c r="P182" s="196"/>
      <c r="Q182" s="196"/>
      <c r="R182" s="196"/>
      <c r="S182" s="196"/>
      <c r="T182" s="196"/>
    </row>
    <row r="183" spans="1:20" ht="15.75" customHeight="1">
      <c r="A183" s="211"/>
      <c r="B183" s="196"/>
      <c r="C183" s="196"/>
      <c r="D183" s="196"/>
      <c r="E183" s="196"/>
      <c r="F183" s="196"/>
      <c r="G183" s="196"/>
      <c r="H183" s="196"/>
      <c r="I183" s="196"/>
      <c r="J183" s="196"/>
      <c r="K183" s="196"/>
      <c r="L183" s="196"/>
      <c r="M183" s="196"/>
      <c r="N183" s="196"/>
      <c r="O183" s="196"/>
      <c r="P183" s="196"/>
      <c r="Q183" s="196"/>
      <c r="R183" s="196"/>
      <c r="S183" s="196"/>
      <c r="T183" s="196"/>
    </row>
    <row r="184" spans="1:20" ht="15.75" customHeight="1">
      <c r="A184" s="211"/>
      <c r="B184" s="196"/>
      <c r="C184" s="196"/>
      <c r="D184" s="196"/>
      <c r="E184" s="196"/>
      <c r="F184" s="196"/>
      <c r="G184" s="196"/>
      <c r="H184" s="196"/>
      <c r="I184" s="196"/>
      <c r="J184" s="196"/>
      <c r="K184" s="196"/>
      <c r="L184" s="196"/>
      <c r="M184" s="196"/>
      <c r="N184" s="196"/>
      <c r="O184" s="196"/>
      <c r="P184" s="196"/>
      <c r="Q184" s="196"/>
      <c r="R184" s="196"/>
      <c r="S184" s="196"/>
      <c r="T184" s="196"/>
    </row>
    <row r="185" spans="1:20" ht="15.75" customHeight="1">
      <c r="A185" s="211"/>
      <c r="B185" s="196"/>
      <c r="C185" s="196"/>
      <c r="D185" s="196"/>
      <c r="E185" s="196"/>
      <c r="F185" s="196"/>
      <c r="G185" s="196"/>
      <c r="H185" s="196"/>
      <c r="I185" s="196"/>
      <c r="J185" s="196"/>
      <c r="K185" s="196"/>
      <c r="L185" s="196"/>
      <c r="M185" s="196"/>
      <c r="N185" s="196"/>
      <c r="O185" s="196"/>
      <c r="P185" s="196"/>
      <c r="Q185" s="196"/>
      <c r="R185" s="196"/>
      <c r="S185" s="196"/>
      <c r="T185" s="196"/>
    </row>
    <row r="186" spans="1:20" ht="15.75" customHeight="1">
      <c r="A186" s="211"/>
      <c r="B186" s="196"/>
      <c r="C186" s="196"/>
      <c r="D186" s="196"/>
      <c r="E186" s="196"/>
      <c r="F186" s="196"/>
      <c r="G186" s="196"/>
      <c r="H186" s="196"/>
      <c r="I186" s="196"/>
      <c r="J186" s="196"/>
      <c r="K186" s="196"/>
      <c r="L186" s="196"/>
      <c r="M186" s="196"/>
      <c r="N186" s="196"/>
      <c r="O186" s="196"/>
      <c r="P186" s="196"/>
      <c r="Q186" s="196"/>
      <c r="R186" s="196"/>
      <c r="S186" s="196"/>
      <c r="T186" s="196"/>
    </row>
    <row r="187" spans="1:20" ht="15.75" customHeight="1">
      <c r="A187" s="211"/>
      <c r="B187" s="196"/>
      <c r="C187" s="196"/>
      <c r="D187" s="196"/>
      <c r="E187" s="196"/>
      <c r="F187" s="196"/>
      <c r="G187" s="196"/>
      <c r="H187" s="196"/>
      <c r="I187" s="196"/>
      <c r="J187" s="196"/>
      <c r="K187" s="196"/>
      <c r="L187" s="196"/>
      <c r="M187" s="196"/>
      <c r="N187" s="196"/>
      <c r="O187" s="196"/>
      <c r="P187" s="196"/>
      <c r="Q187" s="196"/>
      <c r="R187" s="196"/>
      <c r="S187" s="196"/>
      <c r="T187" s="196"/>
    </row>
    <row r="188" spans="1:20" ht="15.75" customHeight="1">
      <c r="A188" s="211"/>
      <c r="B188" s="196"/>
      <c r="C188" s="196"/>
      <c r="D188" s="196"/>
      <c r="E188" s="196"/>
      <c r="F188" s="196"/>
      <c r="G188" s="196"/>
      <c r="H188" s="196"/>
      <c r="I188" s="196"/>
      <c r="J188" s="196"/>
      <c r="K188" s="196"/>
      <c r="L188" s="196"/>
      <c r="M188" s="196"/>
      <c r="N188" s="196"/>
      <c r="O188" s="196"/>
      <c r="P188" s="196"/>
      <c r="Q188" s="196"/>
      <c r="R188" s="196"/>
      <c r="S188" s="196"/>
      <c r="T188" s="196"/>
    </row>
    <row r="189" spans="1:20" ht="15.75" customHeight="1">
      <c r="A189" s="211"/>
      <c r="B189" s="196"/>
      <c r="C189" s="196"/>
      <c r="D189" s="196"/>
      <c r="E189" s="196"/>
      <c r="F189" s="196"/>
      <c r="G189" s="196"/>
      <c r="H189" s="196"/>
      <c r="I189" s="196"/>
      <c r="J189" s="196"/>
      <c r="K189" s="196"/>
      <c r="L189" s="196"/>
      <c r="M189" s="196"/>
      <c r="N189" s="196"/>
      <c r="O189" s="196"/>
      <c r="P189" s="196"/>
      <c r="Q189" s="196"/>
      <c r="R189" s="196"/>
      <c r="S189" s="196"/>
      <c r="T189" s="196"/>
    </row>
    <row r="190" spans="1:20" ht="15.75" customHeight="1">
      <c r="A190" s="211"/>
      <c r="B190" s="196"/>
      <c r="C190" s="196"/>
      <c r="D190" s="196"/>
      <c r="E190" s="196"/>
      <c r="F190" s="196"/>
      <c r="G190" s="196"/>
      <c r="H190" s="196"/>
      <c r="I190" s="196"/>
      <c r="J190" s="196"/>
      <c r="K190" s="196"/>
      <c r="L190" s="196"/>
      <c r="M190" s="196"/>
      <c r="N190" s="196"/>
      <c r="O190" s="196"/>
      <c r="P190" s="196"/>
      <c r="Q190" s="196"/>
      <c r="R190" s="196"/>
      <c r="S190" s="196"/>
      <c r="T190" s="196"/>
    </row>
    <row r="191" spans="1:20" ht="15.75" customHeight="1">
      <c r="A191" s="211"/>
      <c r="B191" s="196"/>
      <c r="C191" s="196"/>
      <c r="D191" s="196"/>
      <c r="E191" s="196"/>
      <c r="F191" s="196"/>
      <c r="G191" s="196"/>
      <c r="H191" s="196"/>
      <c r="I191" s="196"/>
      <c r="J191" s="196"/>
      <c r="K191" s="196"/>
      <c r="L191" s="196"/>
      <c r="M191" s="196"/>
      <c r="N191" s="196"/>
      <c r="O191" s="196"/>
      <c r="P191" s="196"/>
      <c r="Q191" s="196"/>
      <c r="R191" s="196"/>
      <c r="S191" s="196"/>
      <c r="T191" s="196"/>
    </row>
    <row r="192" spans="1:20" ht="15.75" customHeight="1">
      <c r="A192" s="211"/>
      <c r="B192" s="196"/>
      <c r="C192" s="196"/>
      <c r="D192" s="196"/>
      <c r="E192" s="196"/>
      <c r="F192" s="196"/>
      <c r="G192" s="196"/>
      <c r="H192" s="196"/>
      <c r="I192" s="196"/>
      <c r="J192" s="196"/>
      <c r="K192" s="196"/>
      <c r="L192" s="196"/>
      <c r="M192" s="196"/>
      <c r="N192" s="196"/>
      <c r="O192" s="196"/>
      <c r="P192" s="196"/>
      <c r="Q192" s="196"/>
      <c r="R192" s="196"/>
      <c r="S192" s="196"/>
      <c r="T192" s="196"/>
    </row>
    <row r="193" spans="1:20" ht="15.75" customHeight="1">
      <c r="A193" s="211"/>
      <c r="B193" s="196"/>
      <c r="C193" s="196"/>
      <c r="D193" s="196"/>
      <c r="E193" s="196"/>
      <c r="F193" s="196"/>
      <c r="G193" s="196"/>
      <c r="H193" s="196"/>
      <c r="I193" s="196"/>
      <c r="J193" s="196"/>
      <c r="K193" s="196"/>
      <c r="L193" s="196"/>
      <c r="M193" s="196"/>
      <c r="N193" s="196"/>
      <c r="O193" s="196"/>
      <c r="P193" s="196"/>
      <c r="Q193" s="196"/>
      <c r="R193" s="196"/>
      <c r="S193" s="196"/>
      <c r="T193" s="196"/>
    </row>
    <row r="194" spans="1:20" ht="15.75" customHeight="1">
      <c r="A194" s="211"/>
      <c r="B194" s="196"/>
      <c r="C194" s="196"/>
      <c r="D194" s="196"/>
      <c r="E194" s="196"/>
      <c r="F194" s="196"/>
      <c r="G194" s="196"/>
      <c r="H194" s="196"/>
      <c r="I194" s="196"/>
      <c r="J194" s="196"/>
      <c r="K194" s="196"/>
      <c r="L194" s="196"/>
      <c r="M194" s="196"/>
      <c r="N194" s="196"/>
      <c r="O194" s="196"/>
      <c r="P194" s="196"/>
      <c r="Q194" s="196"/>
      <c r="R194" s="196"/>
      <c r="S194" s="196"/>
      <c r="T194" s="196"/>
    </row>
    <row r="195" spans="1:20" ht="15.75" customHeight="1">
      <c r="A195" s="211"/>
      <c r="B195" s="196"/>
      <c r="C195" s="196"/>
      <c r="D195" s="196"/>
      <c r="E195" s="196"/>
      <c r="F195" s="196"/>
      <c r="G195" s="196"/>
      <c r="H195" s="196"/>
      <c r="I195" s="196"/>
      <c r="J195" s="196"/>
      <c r="K195" s="196"/>
      <c r="L195" s="196"/>
      <c r="M195" s="196"/>
      <c r="N195" s="196"/>
      <c r="O195" s="196"/>
      <c r="P195" s="196"/>
      <c r="Q195" s="196"/>
      <c r="R195" s="196"/>
      <c r="S195" s="196"/>
      <c r="T195" s="196"/>
    </row>
    <row r="196" spans="1:20" ht="15.75" customHeight="1">
      <c r="A196" s="211"/>
      <c r="B196" s="196"/>
      <c r="C196" s="196"/>
      <c r="D196" s="196"/>
      <c r="E196" s="196"/>
      <c r="F196" s="196"/>
      <c r="G196" s="196"/>
      <c r="H196" s="196"/>
      <c r="I196" s="196"/>
      <c r="J196" s="196"/>
      <c r="K196" s="196"/>
      <c r="L196" s="196"/>
      <c r="M196" s="196"/>
      <c r="N196" s="196"/>
      <c r="O196" s="196"/>
      <c r="P196" s="196"/>
      <c r="Q196" s="196"/>
      <c r="R196" s="196"/>
      <c r="S196" s="196"/>
      <c r="T196" s="196"/>
    </row>
    <row r="197" spans="1:20" ht="15.75" customHeight="1">
      <c r="A197" s="211"/>
      <c r="B197" s="196"/>
      <c r="C197" s="196"/>
      <c r="D197" s="196"/>
      <c r="E197" s="196"/>
      <c r="F197" s="196"/>
      <c r="G197" s="196"/>
      <c r="H197" s="196"/>
      <c r="I197" s="196"/>
      <c r="J197" s="196"/>
      <c r="K197" s="196"/>
      <c r="L197" s="196"/>
      <c r="M197" s="196"/>
      <c r="N197" s="196"/>
      <c r="O197" s="196"/>
      <c r="P197" s="196"/>
      <c r="Q197" s="196"/>
      <c r="R197" s="196"/>
      <c r="S197" s="196"/>
      <c r="T197" s="196"/>
    </row>
    <row r="198" spans="1:20" ht="15.75" customHeight="1">
      <c r="A198" s="211"/>
      <c r="B198" s="196"/>
      <c r="C198" s="196"/>
      <c r="D198" s="196"/>
      <c r="E198" s="196"/>
      <c r="F198" s="196"/>
      <c r="G198" s="196"/>
      <c r="H198" s="196"/>
      <c r="I198" s="196"/>
      <c r="J198" s="196"/>
      <c r="K198" s="196"/>
      <c r="L198" s="196"/>
      <c r="M198" s="196"/>
      <c r="N198" s="196"/>
      <c r="O198" s="196"/>
      <c r="P198" s="196"/>
      <c r="Q198" s="196"/>
      <c r="R198" s="196"/>
      <c r="S198" s="196"/>
      <c r="T198" s="196"/>
    </row>
    <row r="199" spans="1:20" ht="15.75" customHeight="1">
      <c r="A199" s="211"/>
      <c r="B199" s="196"/>
      <c r="C199" s="196"/>
      <c r="D199" s="196"/>
      <c r="E199" s="196"/>
      <c r="F199" s="196"/>
      <c r="G199" s="196"/>
      <c r="H199" s="196"/>
      <c r="I199" s="196"/>
      <c r="J199" s="196"/>
      <c r="K199" s="196"/>
      <c r="L199" s="196"/>
      <c r="M199" s="196"/>
      <c r="N199" s="196"/>
      <c r="O199" s="196"/>
      <c r="P199" s="196"/>
      <c r="Q199" s="196"/>
      <c r="R199" s="196"/>
      <c r="S199" s="196"/>
      <c r="T199" s="196"/>
    </row>
    <row r="200" spans="1:20" ht="15.75" customHeight="1">
      <c r="A200" s="211"/>
      <c r="B200" s="196"/>
      <c r="C200" s="196"/>
      <c r="D200" s="196"/>
      <c r="E200" s="196"/>
      <c r="F200" s="196"/>
      <c r="G200" s="196"/>
      <c r="H200" s="196"/>
      <c r="I200" s="196"/>
      <c r="J200" s="196"/>
      <c r="K200" s="196"/>
      <c r="L200" s="196"/>
      <c r="M200" s="196"/>
      <c r="N200" s="196"/>
      <c r="O200" s="196"/>
      <c r="P200" s="196"/>
      <c r="Q200" s="196"/>
      <c r="R200" s="196"/>
      <c r="S200" s="196"/>
      <c r="T200" s="196"/>
    </row>
    <row r="201" spans="1:20" ht="15.75" customHeight="1">
      <c r="A201" s="211"/>
      <c r="B201" s="196"/>
      <c r="C201" s="196"/>
      <c r="D201" s="196"/>
      <c r="E201" s="196"/>
      <c r="F201" s="196"/>
      <c r="G201" s="196"/>
      <c r="H201" s="196"/>
      <c r="I201" s="196"/>
      <c r="J201" s="196"/>
      <c r="K201" s="196"/>
      <c r="L201" s="196"/>
      <c r="M201" s="196"/>
      <c r="N201" s="196"/>
      <c r="O201" s="196"/>
      <c r="P201" s="196"/>
      <c r="Q201" s="196"/>
      <c r="R201" s="196"/>
      <c r="S201" s="196"/>
      <c r="T201" s="196"/>
    </row>
    <row r="202" spans="1:20" ht="15.75" customHeight="1">
      <c r="A202" s="211"/>
      <c r="B202" s="196"/>
      <c r="C202" s="196"/>
      <c r="D202" s="196"/>
      <c r="E202" s="196"/>
      <c r="F202" s="196"/>
      <c r="G202" s="196"/>
      <c r="H202" s="196"/>
      <c r="I202" s="196"/>
      <c r="J202" s="196"/>
      <c r="K202" s="196"/>
      <c r="L202" s="196"/>
      <c r="M202" s="196"/>
      <c r="N202" s="196"/>
      <c r="O202" s="196"/>
      <c r="P202" s="196"/>
      <c r="Q202" s="196"/>
      <c r="R202" s="196"/>
      <c r="S202" s="196"/>
      <c r="T202" s="196"/>
    </row>
    <row r="203" spans="1:20" ht="15.75" customHeight="1">
      <c r="A203" s="211"/>
      <c r="B203" s="196"/>
      <c r="C203" s="196"/>
      <c r="D203" s="196"/>
      <c r="E203" s="196"/>
      <c r="F203" s="196"/>
      <c r="G203" s="196"/>
      <c r="H203" s="196"/>
      <c r="I203" s="196"/>
      <c r="J203" s="196"/>
      <c r="K203" s="196"/>
      <c r="L203" s="196"/>
      <c r="M203" s="196"/>
      <c r="N203" s="196"/>
      <c r="O203" s="196"/>
      <c r="P203" s="196"/>
      <c r="Q203" s="196"/>
      <c r="R203" s="196"/>
      <c r="S203" s="196"/>
      <c r="T203" s="196"/>
    </row>
    <row r="204" spans="1:20" ht="15.75" customHeight="1">
      <c r="A204" s="211"/>
      <c r="B204" s="196"/>
      <c r="C204" s="196"/>
      <c r="D204" s="196"/>
      <c r="E204" s="196"/>
      <c r="F204" s="196"/>
      <c r="G204" s="196"/>
      <c r="H204" s="196"/>
      <c r="I204" s="196"/>
      <c r="J204" s="196"/>
      <c r="K204" s="196"/>
      <c r="L204" s="196"/>
      <c r="M204" s="196"/>
      <c r="N204" s="196"/>
      <c r="O204" s="196"/>
      <c r="P204" s="196"/>
      <c r="Q204" s="196"/>
      <c r="R204" s="196"/>
      <c r="S204" s="196"/>
      <c r="T204" s="196"/>
    </row>
    <row r="205" spans="1:20" ht="15.75" customHeight="1">
      <c r="A205" s="211"/>
      <c r="B205" s="196"/>
      <c r="C205" s="196"/>
      <c r="D205" s="196"/>
      <c r="E205" s="196"/>
      <c r="F205" s="196"/>
      <c r="G205" s="196"/>
      <c r="H205" s="196"/>
      <c r="I205" s="196"/>
      <c r="J205" s="196"/>
      <c r="K205" s="196"/>
      <c r="L205" s="196"/>
      <c r="M205" s="196"/>
      <c r="N205" s="196"/>
      <c r="O205" s="196"/>
      <c r="P205" s="196"/>
      <c r="Q205" s="196"/>
      <c r="R205" s="196"/>
      <c r="S205" s="196"/>
      <c r="T205" s="196"/>
    </row>
    <row r="206" spans="1:20" ht="15.75" customHeight="1">
      <c r="A206" s="211"/>
      <c r="B206" s="196"/>
      <c r="C206" s="196"/>
      <c r="D206" s="196"/>
      <c r="E206" s="196"/>
      <c r="F206" s="196"/>
      <c r="G206" s="196"/>
      <c r="H206" s="196"/>
      <c r="I206" s="196"/>
      <c r="J206" s="196"/>
      <c r="K206" s="196"/>
      <c r="L206" s="196"/>
      <c r="M206" s="196"/>
      <c r="N206" s="196"/>
      <c r="O206" s="196"/>
      <c r="P206" s="196"/>
      <c r="Q206" s="196"/>
      <c r="R206" s="196"/>
      <c r="S206" s="196"/>
      <c r="T206" s="196"/>
    </row>
    <row r="207" spans="1:20" ht="15.75" customHeight="1">
      <c r="A207" s="211"/>
      <c r="B207" s="196"/>
      <c r="C207" s="196"/>
      <c r="D207" s="196"/>
      <c r="E207" s="196"/>
      <c r="F207" s="196"/>
      <c r="G207" s="196"/>
      <c r="H207" s="196"/>
      <c r="I207" s="196"/>
      <c r="J207" s="196"/>
      <c r="K207" s="196"/>
      <c r="L207" s="196"/>
      <c r="M207" s="196"/>
      <c r="N207" s="196"/>
      <c r="O207" s="196"/>
      <c r="P207" s="196"/>
      <c r="Q207" s="196"/>
      <c r="R207" s="196"/>
      <c r="S207" s="196"/>
      <c r="T207" s="196"/>
    </row>
    <row r="208" spans="1:20" ht="15.75" customHeight="1">
      <c r="A208" s="211"/>
      <c r="B208" s="196"/>
      <c r="C208" s="196"/>
      <c r="D208" s="196"/>
      <c r="E208" s="196"/>
      <c r="F208" s="196"/>
      <c r="G208" s="196"/>
      <c r="H208" s="196"/>
      <c r="I208" s="196"/>
      <c r="J208" s="196"/>
      <c r="K208" s="196"/>
      <c r="L208" s="196"/>
      <c r="M208" s="196"/>
      <c r="N208" s="196"/>
      <c r="O208" s="196"/>
      <c r="P208" s="196"/>
      <c r="Q208" s="196"/>
      <c r="R208" s="196"/>
      <c r="S208" s="196"/>
      <c r="T208" s="196"/>
    </row>
    <row r="209" spans="1:20" ht="15.75" customHeight="1">
      <c r="A209" s="211"/>
      <c r="B209" s="196"/>
      <c r="C209" s="196"/>
      <c r="D209" s="196"/>
      <c r="E209" s="196"/>
      <c r="F209" s="196"/>
      <c r="G209" s="196"/>
      <c r="H209" s="196"/>
      <c r="I209" s="196"/>
      <c r="J209" s="196"/>
      <c r="K209" s="196"/>
      <c r="L209" s="196"/>
      <c r="M209" s="196"/>
      <c r="N209" s="196"/>
      <c r="O209" s="196"/>
      <c r="P209" s="196"/>
      <c r="Q209" s="196"/>
      <c r="R209" s="196"/>
      <c r="S209" s="196"/>
      <c r="T209" s="196"/>
    </row>
    <row r="210" spans="1:20" ht="15.75" customHeight="1">
      <c r="A210" s="211"/>
      <c r="B210" s="196"/>
      <c r="C210" s="196"/>
      <c r="D210" s="196"/>
      <c r="E210" s="196"/>
      <c r="F210" s="196"/>
      <c r="G210" s="196"/>
      <c r="H210" s="196"/>
      <c r="I210" s="196"/>
      <c r="J210" s="196"/>
      <c r="K210" s="196"/>
      <c r="L210" s="196"/>
      <c r="M210" s="196"/>
      <c r="N210" s="196"/>
      <c r="O210" s="196"/>
      <c r="P210" s="196"/>
      <c r="Q210" s="196"/>
      <c r="R210" s="196"/>
      <c r="S210" s="196"/>
      <c r="T210" s="196"/>
    </row>
    <row r="211" spans="1:20" ht="15.75" customHeight="1">
      <c r="A211" s="211"/>
      <c r="B211" s="196"/>
      <c r="C211" s="196"/>
      <c r="D211" s="196"/>
      <c r="E211" s="196"/>
      <c r="F211" s="196"/>
      <c r="G211" s="196"/>
      <c r="H211" s="196"/>
      <c r="I211" s="196"/>
      <c r="J211" s="196"/>
      <c r="K211" s="196"/>
      <c r="L211" s="196"/>
      <c r="M211" s="196"/>
      <c r="N211" s="196"/>
      <c r="O211" s="196"/>
      <c r="P211" s="196"/>
      <c r="Q211" s="196"/>
      <c r="R211" s="196"/>
      <c r="S211" s="196"/>
      <c r="T211" s="196"/>
    </row>
    <row r="212" spans="1:20" ht="15.75" customHeight="1">
      <c r="A212" s="211"/>
      <c r="B212" s="196"/>
      <c r="C212" s="196"/>
      <c r="D212" s="196"/>
      <c r="E212" s="196"/>
      <c r="F212" s="196"/>
      <c r="G212" s="196"/>
      <c r="H212" s="196"/>
      <c r="I212" s="196"/>
      <c r="J212" s="196"/>
      <c r="K212" s="196"/>
      <c r="L212" s="196"/>
      <c r="M212" s="196"/>
      <c r="N212" s="196"/>
      <c r="O212" s="196"/>
      <c r="P212" s="196"/>
      <c r="Q212" s="196"/>
      <c r="R212" s="196"/>
      <c r="S212" s="196"/>
      <c r="T212" s="196"/>
    </row>
    <row r="213" spans="1:20" ht="15.75" customHeight="1">
      <c r="A213" s="211"/>
      <c r="B213" s="196"/>
      <c r="C213" s="196"/>
      <c r="D213" s="196"/>
      <c r="E213" s="196"/>
      <c r="F213" s="196"/>
      <c r="G213" s="196"/>
      <c r="H213" s="196"/>
      <c r="I213" s="196"/>
      <c r="J213" s="196"/>
      <c r="K213" s="196"/>
      <c r="L213" s="196"/>
      <c r="M213" s="196"/>
      <c r="N213" s="196"/>
      <c r="O213" s="196"/>
      <c r="P213" s="196"/>
      <c r="Q213" s="196"/>
      <c r="R213" s="196"/>
      <c r="S213" s="196"/>
      <c r="T213" s="196"/>
    </row>
    <row r="214" spans="1:20" ht="15.75" customHeight="1">
      <c r="A214" s="211"/>
      <c r="B214" s="196"/>
      <c r="C214" s="196"/>
      <c r="D214" s="196"/>
      <c r="E214" s="196"/>
      <c r="F214" s="196"/>
      <c r="G214" s="196"/>
      <c r="H214" s="196"/>
      <c r="I214" s="196"/>
      <c r="J214" s="196"/>
      <c r="K214" s="196"/>
      <c r="L214" s="196"/>
      <c r="M214" s="196"/>
      <c r="N214" s="196"/>
      <c r="O214" s="196"/>
      <c r="P214" s="196"/>
      <c r="Q214" s="196"/>
      <c r="R214" s="196"/>
      <c r="S214" s="196"/>
      <c r="T214" s="196"/>
    </row>
    <row r="215" spans="1:20" ht="15.75" customHeight="1">
      <c r="A215" s="211"/>
      <c r="B215" s="196"/>
      <c r="C215" s="196"/>
      <c r="D215" s="196"/>
      <c r="E215" s="196"/>
      <c r="F215" s="196"/>
      <c r="G215" s="196"/>
      <c r="H215" s="196"/>
      <c r="I215" s="196"/>
      <c r="J215" s="196"/>
      <c r="K215" s="196"/>
      <c r="L215" s="196"/>
      <c r="M215" s="196"/>
      <c r="N215" s="196"/>
      <c r="O215" s="196"/>
      <c r="P215" s="196"/>
      <c r="Q215" s="196"/>
      <c r="R215" s="196"/>
      <c r="S215" s="196"/>
      <c r="T215" s="196"/>
    </row>
    <row r="216" spans="1:20" ht="15.75" customHeight="1">
      <c r="A216" s="211"/>
      <c r="B216" s="196"/>
      <c r="C216" s="196"/>
      <c r="D216" s="196"/>
      <c r="E216" s="196"/>
      <c r="F216" s="196"/>
      <c r="G216" s="196"/>
      <c r="H216" s="196"/>
      <c r="I216" s="196"/>
      <c r="J216" s="196"/>
      <c r="K216" s="196"/>
      <c r="L216" s="196"/>
      <c r="M216" s="196"/>
      <c r="N216" s="196"/>
      <c r="O216" s="196"/>
      <c r="P216" s="196"/>
      <c r="Q216" s="196"/>
      <c r="R216" s="196"/>
      <c r="S216" s="196"/>
      <c r="T216" s="196"/>
    </row>
    <row r="217" spans="1:20" ht="15.75" customHeight="1">
      <c r="A217" s="211"/>
      <c r="B217" s="196"/>
      <c r="C217" s="196"/>
      <c r="D217" s="196"/>
      <c r="E217" s="196"/>
      <c r="F217" s="196"/>
      <c r="G217" s="196"/>
      <c r="H217" s="196"/>
      <c r="I217" s="196"/>
      <c r="J217" s="196"/>
      <c r="K217" s="196"/>
      <c r="L217" s="196"/>
      <c r="M217" s="196"/>
      <c r="N217" s="196"/>
      <c r="O217" s="196"/>
      <c r="P217" s="196"/>
      <c r="Q217" s="196"/>
      <c r="R217" s="196"/>
      <c r="S217" s="196"/>
      <c r="T217" s="196"/>
    </row>
    <row r="218" spans="1:20" ht="15.75" customHeight="1">
      <c r="A218" s="211"/>
      <c r="B218" s="196"/>
      <c r="C218" s="196"/>
      <c r="D218" s="196"/>
      <c r="E218" s="196"/>
      <c r="F218" s="196"/>
      <c r="G218" s="196"/>
      <c r="H218" s="196"/>
      <c r="I218" s="196"/>
      <c r="J218" s="196"/>
      <c r="K218" s="196"/>
      <c r="L218" s="196"/>
      <c r="M218" s="196"/>
      <c r="N218" s="196"/>
      <c r="O218" s="196"/>
      <c r="P218" s="196"/>
      <c r="Q218" s="196"/>
      <c r="R218" s="196"/>
      <c r="S218" s="196"/>
      <c r="T218" s="196"/>
    </row>
    <row r="219" spans="1:20" ht="15.75" customHeight="1">
      <c r="A219" s="211"/>
      <c r="B219" s="196"/>
      <c r="C219" s="196"/>
      <c r="D219" s="196"/>
      <c r="E219" s="196"/>
      <c r="F219" s="196"/>
      <c r="G219" s="196"/>
      <c r="H219" s="196"/>
      <c r="I219" s="196"/>
      <c r="J219" s="196"/>
      <c r="K219" s="196"/>
      <c r="L219" s="196"/>
      <c r="M219" s="196"/>
      <c r="N219" s="196"/>
      <c r="O219" s="196"/>
      <c r="P219" s="196"/>
      <c r="Q219" s="196"/>
      <c r="R219" s="196"/>
      <c r="S219" s="196"/>
      <c r="T219" s="196"/>
    </row>
    <row r="220" spans="1:20" ht="15.75" customHeight="1">
      <c r="A220" s="211"/>
      <c r="B220" s="196"/>
      <c r="C220" s="196"/>
      <c r="D220" s="196"/>
      <c r="E220" s="196"/>
      <c r="F220" s="196"/>
      <c r="G220" s="196"/>
      <c r="H220" s="196"/>
      <c r="I220" s="196"/>
      <c r="J220" s="196"/>
      <c r="K220" s="196"/>
      <c r="L220" s="196"/>
      <c r="M220" s="196"/>
      <c r="N220" s="196"/>
      <c r="O220" s="196"/>
      <c r="P220" s="196"/>
      <c r="Q220" s="196"/>
      <c r="R220" s="196"/>
      <c r="S220" s="196"/>
      <c r="T220" s="196"/>
    </row>
    <row r="221" spans="1:20" ht="15.75" customHeight="1">
      <c r="A221" s="211"/>
      <c r="B221" s="196"/>
      <c r="C221" s="196"/>
      <c r="D221" s="196"/>
      <c r="E221" s="196"/>
      <c r="F221" s="196"/>
      <c r="G221" s="196"/>
      <c r="H221" s="196"/>
      <c r="I221" s="196"/>
      <c r="J221" s="196"/>
      <c r="K221" s="196"/>
      <c r="L221" s="196"/>
      <c r="M221" s="196"/>
      <c r="N221" s="196"/>
      <c r="O221" s="196"/>
      <c r="P221" s="196"/>
      <c r="Q221" s="196"/>
      <c r="R221" s="196"/>
      <c r="S221" s="196"/>
      <c r="T221" s="196"/>
    </row>
    <row r="222" spans="1:20" ht="15.75" customHeight="1"/>
    <row r="223" spans="1:20" ht="15.75" customHeight="1"/>
    <row r="224" spans="1:20"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sheetData>
  <sheetProtection algorithmName="SHA-512" hashValue="TfT2hUBG9ebVgRzLEbtIjM1SALXMV9qSqDKwxjcHc5i/X9VSXPlKY1c0u/0YkS98UQXqIj6NaeJExXhcpiWSzQ==" saltValue="NW6kgQRd3M3Ew6sbqr9RNg==" spinCount="100000" sheet="1" objects="1" scenarios="1"/>
  <mergeCells count="132">
    <mergeCell ref="A1:AE1"/>
    <mergeCell ref="M2:N10"/>
    <mergeCell ref="O2:P10"/>
    <mergeCell ref="Q2:R10"/>
    <mergeCell ref="S2:T10"/>
    <mergeCell ref="U2:V10"/>
    <mergeCell ref="AE2:AE10"/>
    <mergeCell ref="AC13:AC14"/>
    <mergeCell ref="AC15:AC16"/>
    <mergeCell ref="AD15:AD16"/>
    <mergeCell ref="AE15:AE16"/>
    <mergeCell ref="AC2:AC10"/>
    <mergeCell ref="AD2:AD10"/>
    <mergeCell ref="AC11:AC12"/>
    <mergeCell ref="AD11:AD12"/>
    <mergeCell ref="AE11:AE12"/>
    <mergeCell ref="AD13:AD14"/>
    <mergeCell ref="AE13:AE14"/>
    <mergeCell ref="AA15:AA16"/>
    <mergeCell ref="AA2:AA10"/>
    <mergeCell ref="AB2:AB10"/>
    <mergeCell ref="AA11:AA12"/>
    <mergeCell ref="AB11:AB12"/>
    <mergeCell ref="AA13:AA14"/>
    <mergeCell ref="A39:L40"/>
    <mergeCell ref="A42:AE46"/>
    <mergeCell ref="A2:L10"/>
    <mergeCell ref="A11:L12"/>
    <mergeCell ref="A13:L14"/>
    <mergeCell ref="A15:L16"/>
    <mergeCell ref="A17:L18"/>
    <mergeCell ref="A19:L20"/>
    <mergeCell ref="A22:L30"/>
    <mergeCell ref="AC17:AC18"/>
    <mergeCell ref="AD17:AD18"/>
    <mergeCell ref="AE17:AE18"/>
    <mergeCell ref="AA17:AA18"/>
    <mergeCell ref="AA19:AA20"/>
    <mergeCell ref="X17:X18"/>
    <mergeCell ref="X19:X20"/>
    <mergeCell ref="Y19:Y20"/>
    <mergeCell ref="Z19:Z20"/>
    <mergeCell ref="AB17:AB18"/>
    <mergeCell ref="AB19:AB20"/>
    <mergeCell ref="AC19:AC20"/>
    <mergeCell ref="AD19:AD20"/>
    <mergeCell ref="AE19:AE20"/>
    <mergeCell ref="AB13:AB14"/>
    <mergeCell ref="M22:N30"/>
    <mergeCell ref="O22:P30"/>
    <mergeCell ref="Q22:R30"/>
    <mergeCell ref="S22:T30"/>
    <mergeCell ref="U22:V30"/>
    <mergeCell ref="A31:L32"/>
    <mergeCell ref="A33:L34"/>
    <mergeCell ref="A35:L36"/>
    <mergeCell ref="A37:L38"/>
    <mergeCell ref="W35:W36"/>
    <mergeCell ref="X35:X36"/>
    <mergeCell ref="W37:W38"/>
    <mergeCell ref="X37:X38"/>
    <mergeCell ref="W39:W40"/>
    <mergeCell ref="X39:X40"/>
    <mergeCell ref="W15:W16"/>
    <mergeCell ref="W17:W18"/>
    <mergeCell ref="W19:W20"/>
    <mergeCell ref="W22:W30"/>
    <mergeCell ref="X22:X30"/>
    <mergeCell ref="W31:W32"/>
    <mergeCell ref="X31:X32"/>
    <mergeCell ref="W2:W10"/>
    <mergeCell ref="X2:X10"/>
    <mergeCell ref="W11:W12"/>
    <mergeCell ref="X11:X12"/>
    <mergeCell ref="W13:W14"/>
    <mergeCell ref="X13:X14"/>
    <mergeCell ref="X15:X16"/>
    <mergeCell ref="W33:W34"/>
    <mergeCell ref="X33:X34"/>
    <mergeCell ref="Y39:Y40"/>
    <mergeCell ref="Z39:Z40"/>
    <mergeCell ref="AA39:AA40"/>
    <mergeCell ref="AB39:AB40"/>
    <mergeCell ref="AC39:AC40"/>
    <mergeCell ref="AD39:AD40"/>
    <mergeCell ref="AE39:AE40"/>
    <mergeCell ref="Y37:Y38"/>
    <mergeCell ref="Z37:Z38"/>
    <mergeCell ref="AA37:AA38"/>
    <mergeCell ref="AB37:AB38"/>
    <mergeCell ref="AC37:AC38"/>
    <mergeCell ref="AD37:AD38"/>
    <mergeCell ref="AE37:AE38"/>
    <mergeCell ref="Y33:Y34"/>
    <mergeCell ref="Z33:Z34"/>
    <mergeCell ref="AA33:AA34"/>
    <mergeCell ref="AB33:AB34"/>
    <mergeCell ref="AC33:AC34"/>
    <mergeCell ref="AD33:AD34"/>
    <mergeCell ref="AE33:AE34"/>
    <mergeCell ref="Y35:Y36"/>
    <mergeCell ref="Z35:Z36"/>
    <mergeCell ref="AA35:AA36"/>
    <mergeCell ref="AB35:AB36"/>
    <mergeCell ref="AC35:AC36"/>
    <mergeCell ref="AD35:AD36"/>
    <mergeCell ref="AE35:AE36"/>
    <mergeCell ref="AE22:AE30"/>
    <mergeCell ref="Y15:Y16"/>
    <mergeCell ref="Y17:Y18"/>
    <mergeCell ref="Y22:Y30"/>
    <mergeCell ref="Z22:Z30"/>
    <mergeCell ref="AA22:AA30"/>
    <mergeCell ref="AB22:AB30"/>
    <mergeCell ref="AC22:AC30"/>
    <mergeCell ref="Y31:Y32"/>
    <mergeCell ref="Z31:Z32"/>
    <mergeCell ref="AA31:AA32"/>
    <mergeCell ref="AB31:AB32"/>
    <mergeCell ref="AC31:AC32"/>
    <mergeCell ref="AD31:AD32"/>
    <mergeCell ref="AE31:AE32"/>
    <mergeCell ref="AB15:AB16"/>
    <mergeCell ref="Y2:Y10"/>
    <mergeCell ref="Z2:Z10"/>
    <mergeCell ref="Y11:Y12"/>
    <mergeCell ref="Z11:Z12"/>
    <mergeCell ref="Y13:Y14"/>
    <mergeCell ref="Z13:Z14"/>
    <mergeCell ref="Z15:Z16"/>
    <mergeCell ref="Z17:Z18"/>
    <mergeCell ref="AD22:AD30"/>
  </mergeCells>
  <pageMargins left="0.7" right="0.7" top="0.75" bottom="0.75" header="0" footer="0"/>
  <pageSetup orientation="landscape"/>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F1000"/>
  <sheetViews>
    <sheetView showGridLines="0" workbookViewId="0">
      <selection sqref="A1:AE1"/>
    </sheetView>
  </sheetViews>
  <sheetFormatPr baseColWidth="10" defaultColWidth="14.42578125" defaultRowHeight="15" customHeight="1"/>
  <cols>
    <col min="1" max="22" width="3.28515625" customWidth="1"/>
    <col min="23" max="31" width="5.7109375" customWidth="1"/>
  </cols>
  <sheetData>
    <row r="1" spans="1:32" ht="94.5" customHeight="1">
      <c r="A1" s="410"/>
      <c r="B1" s="370"/>
      <c r="C1" s="370"/>
      <c r="D1" s="370"/>
      <c r="E1" s="370"/>
      <c r="F1" s="370"/>
      <c r="G1" s="370"/>
      <c r="H1" s="370"/>
      <c r="I1" s="370"/>
      <c r="J1" s="370"/>
      <c r="K1" s="370"/>
      <c r="L1" s="370"/>
      <c r="M1" s="370"/>
      <c r="N1" s="370"/>
      <c r="O1" s="370"/>
      <c r="P1" s="370"/>
      <c r="Q1" s="370"/>
      <c r="R1" s="370"/>
      <c r="S1" s="370"/>
      <c r="T1" s="370"/>
      <c r="U1" s="370"/>
      <c r="V1" s="370"/>
      <c r="W1" s="370"/>
      <c r="X1" s="370"/>
      <c r="Y1" s="370"/>
      <c r="Z1" s="370"/>
      <c r="AA1" s="370"/>
      <c r="AB1" s="370"/>
      <c r="AC1" s="370"/>
      <c r="AD1" s="370"/>
      <c r="AE1" s="363"/>
      <c r="AF1" s="147"/>
    </row>
    <row r="2" spans="1:32" ht="18" customHeight="1">
      <c r="A2" s="437" t="s">
        <v>221</v>
      </c>
      <c r="B2" s="370"/>
      <c r="C2" s="370"/>
      <c r="D2" s="370"/>
      <c r="E2" s="370"/>
      <c r="F2" s="370"/>
      <c r="G2" s="370"/>
      <c r="H2" s="370"/>
      <c r="I2" s="370"/>
      <c r="J2" s="370"/>
      <c r="K2" s="370"/>
      <c r="L2" s="363"/>
      <c r="M2" s="422" t="str">
        <f>A11</f>
        <v>CORAZONISTA ROJO - BOGOTA</v>
      </c>
      <c r="N2" s="363"/>
      <c r="O2" s="423" t="str">
        <f>A13</f>
        <v>RHINOS - BOGOTA</v>
      </c>
      <c r="P2" s="424"/>
      <c r="Q2" s="427" t="str">
        <f>A15</f>
        <v>SABANETA - ANTIOQUIA</v>
      </c>
      <c r="R2" s="363"/>
      <c r="S2" s="427" t="str">
        <f>A17</f>
        <v>REAL HC - ANTIOQUIA</v>
      </c>
      <c r="T2" s="363"/>
      <c r="U2" s="427" t="str">
        <f>A19</f>
        <v>HURACANES - VALLE</v>
      </c>
      <c r="V2" s="363"/>
      <c r="W2" s="442" t="s">
        <v>209</v>
      </c>
      <c r="X2" s="417" t="s">
        <v>210</v>
      </c>
      <c r="Y2" s="417" t="s">
        <v>211</v>
      </c>
      <c r="Z2" s="417" t="s">
        <v>212</v>
      </c>
      <c r="AA2" s="417" t="s">
        <v>213</v>
      </c>
      <c r="AB2" s="417" t="s">
        <v>214</v>
      </c>
      <c r="AC2" s="417" t="s">
        <v>215</v>
      </c>
      <c r="AD2" s="417" t="s">
        <v>216</v>
      </c>
      <c r="AE2" s="417" t="s">
        <v>217</v>
      </c>
    </row>
    <row r="3" spans="1:32" ht="18" customHeight="1">
      <c r="A3" s="364"/>
      <c r="B3" s="359"/>
      <c r="C3" s="359"/>
      <c r="D3" s="359"/>
      <c r="E3" s="359"/>
      <c r="F3" s="359"/>
      <c r="G3" s="359"/>
      <c r="H3" s="359"/>
      <c r="I3" s="359"/>
      <c r="J3" s="359"/>
      <c r="K3" s="359"/>
      <c r="L3" s="365"/>
      <c r="M3" s="364"/>
      <c r="N3" s="365"/>
      <c r="O3" s="364"/>
      <c r="P3" s="425"/>
      <c r="Q3" s="364"/>
      <c r="R3" s="365"/>
      <c r="S3" s="364"/>
      <c r="T3" s="365"/>
      <c r="U3" s="364"/>
      <c r="V3" s="365"/>
      <c r="W3" s="365"/>
      <c r="X3" s="348"/>
      <c r="Y3" s="348"/>
      <c r="Z3" s="348"/>
      <c r="AA3" s="348"/>
      <c r="AB3" s="348"/>
      <c r="AC3" s="348"/>
      <c r="AD3" s="348"/>
      <c r="AE3" s="348"/>
    </row>
    <row r="4" spans="1:32" ht="18" customHeight="1">
      <c r="A4" s="364"/>
      <c r="B4" s="359"/>
      <c r="C4" s="359"/>
      <c r="D4" s="359"/>
      <c r="E4" s="359"/>
      <c r="F4" s="359"/>
      <c r="G4" s="359"/>
      <c r="H4" s="359"/>
      <c r="I4" s="359"/>
      <c r="J4" s="359"/>
      <c r="K4" s="359"/>
      <c r="L4" s="365"/>
      <c r="M4" s="364"/>
      <c r="N4" s="365"/>
      <c r="O4" s="364"/>
      <c r="P4" s="425"/>
      <c r="Q4" s="364"/>
      <c r="R4" s="365"/>
      <c r="S4" s="364"/>
      <c r="T4" s="365"/>
      <c r="U4" s="364"/>
      <c r="V4" s="365"/>
      <c r="W4" s="365"/>
      <c r="X4" s="348"/>
      <c r="Y4" s="348"/>
      <c r="Z4" s="348"/>
      <c r="AA4" s="348"/>
      <c r="AB4" s="348"/>
      <c r="AC4" s="348"/>
      <c r="AD4" s="348"/>
      <c r="AE4" s="348"/>
    </row>
    <row r="5" spans="1:32" ht="18" customHeight="1">
      <c r="A5" s="364"/>
      <c r="B5" s="359"/>
      <c r="C5" s="359"/>
      <c r="D5" s="359"/>
      <c r="E5" s="359"/>
      <c r="F5" s="359"/>
      <c r="G5" s="359"/>
      <c r="H5" s="359"/>
      <c r="I5" s="359"/>
      <c r="J5" s="359"/>
      <c r="K5" s="359"/>
      <c r="L5" s="365"/>
      <c r="M5" s="364"/>
      <c r="N5" s="365"/>
      <c r="O5" s="364"/>
      <c r="P5" s="425"/>
      <c r="Q5" s="364"/>
      <c r="R5" s="365"/>
      <c r="S5" s="364"/>
      <c r="T5" s="365"/>
      <c r="U5" s="364"/>
      <c r="V5" s="365"/>
      <c r="W5" s="365"/>
      <c r="X5" s="348"/>
      <c r="Y5" s="348"/>
      <c r="Z5" s="348"/>
      <c r="AA5" s="348"/>
      <c r="AB5" s="348"/>
      <c r="AC5" s="348"/>
      <c r="AD5" s="348"/>
      <c r="AE5" s="348"/>
    </row>
    <row r="6" spans="1:32" ht="18" customHeight="1">
      <c r="A6" s="364"/>
      <c r="B6" s="359"/>
      <c r="C6" s="359"/>
      <c r="D6" s="359"/>
      <c r="E6" s="359"/>
      <c r="F6" s="359"/>
      <c r="G6" s="359"/>
      <c r="H6" s="359"/>
      <c r="I6" s="359"/>
      <c r="J6" s="359"/>
      <c r="K6" s="359"/>
      <c r="L6" s="365"/>
      <c r="M6" s="364"/>
      <c r="N6" s="365"/>
      <c r="O6" s="364"/>
      <c r="P6" s="425"/>
      <c r="Q6" s="364"/>
      <c r="R6" s="365"/>
      <c r="S6" s="364"/>
      <c r="T6" s="365"/>
      <c r="U6" s="364"/>
      <c r="V6" s="365"/>
      <c r="W6" s="365"/>
      <c r="X6" s="348"/>
      <c r="Y6" s="348"/>
      <c r="Z6" s="348"/>
      <c r="AA6" s="348"/>
      <c r="AB6" s="348"/>
      <c r="AC6" s="348"/>
      <c r="AD6" s="348"/>
      <c r="AE6" s="348"/>
    </row>
    <row r="7" spans="1:32" ht="18" customHeight="1">
      <c r="A7" s="364"/>
      <c r="B7" s="359"/>
      <c r="C7" s="359"/>
      <c r="D7" s="359"/>
      <c r="E7" s="359"/>
      <c r="F7" s="359"/>
      <c r="G7" s="359"/>
      <c r="H7" s="359"/>
      <c r="I7" s="359"/>
      <c r="J7" s="359"/>
      <c r="K7" s="359"/>
      <c r="L7" s="365"/>
      <c r="M7" s="364"/>
      <c r="N7" s="365"/>
      <c r="O7" s="364"/>
      <c r="P7" s="425"/>
      <c r="Q7" s="364"/>
      <c r="R7" s="365"/>
      <c r="S7" s="364"/>
      <c r="T7" s="365"/>
      <c r="U7" s="364"/>
      <c r="V7" s="365"/>
      <c r="W7" s="365"/>
      <c r="X7" s="348"/>
      <c r="Y7" s="348"/>
      <c r="Z7" s="348"/>
      <c r="AA7" s="348"/>
      <c r="AB7" s="348"/>
      <c r="AC7" s="348"/>
      <c r="AD7" s="348"/>
      <c r="AE7" s="348"/>
    </row>
    <row r="8" spans="1:32" ht="18" customHeight="1">
      <c r="A8" s="364"/>
      <c r="B8" s="359"/>
      <c r="C8" s="359"/>
      <c r="D8" s="359"/>
      <c r="E8" s="359"/>
      <c r="F8" s="359"/>
      <c r="G8" s="359"/>
      <c r="H8" s="359"/>
      <c r="I8" s="359"/>
      <c r="J8" s="359"/>
      <c r="K8" s="359"/>
      <c r="L8" s="365"/>
      <c r="M8" s="364"/>
      <c r="N8" s="365"/>
      <c r="O8" s="364"/>
      <c r="P8" s="425"/>
      <c r="Q8" s="364"/>
      <c r="R8" s="365"/>
      <c r="S8" s="364"/>
      <c r="T8" s="365"/>
      <c r="U8" s="364"/>
      <c r="V8" s="365"/>
      <c r="W8" s="365"/>
      <c r="X8" s="348"/>
      <c r="Y8" s="348"/>
      <c r="Z8" s="348"/>
      <c r="AA8" s="348"/>
      <c r="AB8" s="348"/>
      <c r="AC8" s="348"/>
      <c r="AD8" s="348"/>
      <c r="AE8" s="348"/>
    </row>
    <row r="9" spans="1:32" ht="18" customHeight="1">
      <c r="A9" s="364"/>
      <c r="B9" s="359"/>
      <c r="C9" s="359"/>
      <c r="D9" s="359"/>
      <c r="E9" s="359"/>
      <c r="F9" s="359"/>
      <c r="G9" s="359"/>
      <c r="H9" s="359"/>
      <c r="I9" s="359"/>
      <c r="J9" s="359"/>
      <c r="K9" s="359"/>
      <c r="L9" s="365"/>
      <c r="M9" s="364"/>
      <c r="N9" s="365"/>
      <c r="O9" s="364"/>
      <c r="P9" s="425"/>
      <c r="Q9" s="364"/>
      <c r="R9" s="365"/>
      <c r="S9" s="364"/>
      <c r="T9" s="365"/>
      <c r="U9" s="364"/>
      <c r="V9" s="365"/>
      <c r="W9" s="365"/>
      <c r="X9" s="348"/>
      <c r="Y9" s="348"/>
      <c r="Z9" s="348"/>
      <c r="AA9" s="348"/>
      <c r="AB9" s="348"/>
      <c r="AC9" s="348"/>
      <c r="AD9" s="348"/>
      <c r="AE9" s="348"/>
    </row>
    <row r="10" spans="1:32" ht="18" customHeight="1">
      <c r="A10" s="366"/>
      <c r="B10" s="371"/>
      <c r="C10" s="371"/>
      <c r="D10" s="371"/>
      <c r="E10" s="371"/>
      <c r="F10" s="371"/>
      <c r="G10" s="371"/>
      <c r="H10" s="371"/>
      <c r="I10" s="371"/>
      <c r="J10" s="371"/>
      <c r="K10" s="371"/>
      <c r="L10" s="367"/>
      <c r="M10" s="366"/>
      <c r="N10" s="367"/>
      <c r="O10" s="366"/>
      <c r="P10" s="426"/>
      <c r="Q10" s="366"/>
      <c r="R10" s="367"/>
      <c r="S10" s="366"/>
      <c r="T10" s="367"/>
      <c r="U10" s="366"/>
      <c r="V10" s="367"/>
      <c r="W10" s="367"/>
      <c r="X10" s="349"/>
      <c r="Y10" s="349"/>
      <c r="Z10" s="349"/>
      <c r="AA10" s="349"/>
      <c r="AB10" s="349"/>
      <c r="AC10" s="349"/>
      <c r="AD10" s="349"/>
      <c r="AE10" s="349"/>
    </row>
    <row r="11" spans="1:32" ht="15" customHeight="1">
      <c r="A11" s="429" t="s">
        <v>122</v>
      </c>
      <c r="B11" s="370"/>
      <c r="C11" s="370"/>
      <c r="D11" s="370"/>
      <c r="E11" s="370"/>
      <c r="F11" s="370"/>
      <c r="G11" s="370"/>
      <c r="H11" s="370"/>
      <c r="I11" s="370"/>
      <c r="J11" s="370"/>
      <c r="K11" s="370"/>
      <c r="L11" s="363"/>
      <c r="M11" s="181"/>
      <c r="N11" s="182"/>
      <c r="O11" s="183"/>
      <c r="P11" s="184">
        <v>2</v>
      </c>
      <c r="Q11" s="185"/>
      <c r="R11" s="186">
        <v>5</v>
      </c>
      <c r="S11" s="185"/>
      <c r="T11" s="186">
        <v>3</v>
      </c>
      <c r="U11" s="212">
        <v>3</v>
      </c>
      <c r="V11" s="186">
        <v>3</v>
      </c>
      <c r="W11" s="416">
        <v>4</v>
      </c>
      <c r="X11" s="416">
        <v>1</v>
      </c>
      <c r="Y11" s="416">
        <v>1</v>
      </c>
      <c r="Z11" s="416">
        <v>2</v>
      </c>
      <c r="AA11" s="416">
        <f>M12+O12+Q12+S12+U12</f>
        <v>8</v>
      </c>
      <c r="AB11" s="416">
        <f>N11+P11+R11+T11+V11</f>
        <v>13</v>
      </c>
      <c r="AC11" s="416">
        <f>AA11-AB11</f>
        <v>-5</v>
      </c>
      <c r="AD11" s="418">
        <f>X11*3+Y11</f>
        <v>4</v>
      </c>
      <c r="AE11" s="419">
        <v>3</v>
      </c>
    </row>
    <row r="12" spans="1:32" ht="15" customHeight="1">
      <c r="A12" s="366"/>
      <c r="B12" s="371"/>
      <c r="C12" s="371"/>
      <c r="D12" s="371"/>
      <c r="E12" s="371"/>
      <c r="F12" s="371"/>
      <c r="G12" s="371"/>
      <c r="H12" s="371"/>
      <c r="I12" s="371"/>
      <c r="J12" s="371"/>
      <c r="K12" s="371"/>
      <c r="L12" s="367"/>
      <c r="M12" s="187"/>
      <c r="N12" s="188"/>
      <c r="O12" s="189">
        <v>3</v>
      </c>
      <c r="P12" s="190"/>
      <c r="Q12" s="189">
        <v>1</v>
      </c>
      <c r="R12" s="190"/>
      <c r="S12" s="189">
        <v>1</v>
      </c>
      <c r="T12" s="190"/>
      <c r="U12" s="189">
        <v>3</v>
      </c>
      <c r="V12" s="192">
        <v>2</v>
      </c>
      <c r="W12" s="349"/>
      <c r="X12" s="349"/>
      <c r="Y12" s="349"/>
      <c r="Z12" s="349"/>
      <c r="AA12" s="349"/>
      <c r="AB12" s="349"/>
      <c r="AC12" s="349"/>
      <c r="AD12" s="349"/>
      <c r="AE12" s="349"/>
      <c r="AF12" s="213" t="s">
        <v>0</v>
      </c>
    </row>
    <row r="13" spans="1:32" ht="15" customHeight="1">
      <c r="A13" s="429" t="s">
        <v>53</v>
      </c>
      <c r="B13" s="370"/>
      <c r="C13" s="370"/>
      <c r="D13" s="370"/>
      <c r="E13" s="370"/>
      <c r="F13" s="370"/>
      <c r="G13" s="370"/>
      <c r="H13" s="370"/>
      <c r="I13" s="370"/>
      <c r="J13" s="370"/>
      <c r="K13" s="370"/>
      <c r="L13" s="363"/>
      <c r="M13" s="183"/>
      <c r="N13" s="184">
        <v>3</v>
      </c>
      <c r="O13" s="181"/>
      <c r="P13" s="182"/>
      <c r="Q13" s="183"/>
      <c r="R13" s="184">
        <v>7</v>
      </c>
      <c r="S13" s="183"/>
      <c r="T13" s="184">
        <v>0</v>
      </c>
      <c r="U13" s="183"/>
      <c r="V13" s="184">
        <v>5</v>
      </c>
      <c r="W13" s="416">
        <v>4</v>
      </c>
      <c r="X13" s="416">
        <v>1</v>
      </c>
      <c r="Y13" s="416">
        <v>0</v>
      </c>
      <c r="Z13" s="416">
        <v>3</v>
      </c>
      <c r="AA13" s="416">
        <f>M14+O14+Q14+S14+U14</f>
        <v>7</v>
      </c>
      <c r="AB13" s="416">
        <f>N13+P13+R13+T13+V13</f>
        <v>15</v>
      </c>
      <c r="AC13" s="416">
        <f>AA13-AB13</f>
        <v>-8</v>
      </c>
      <c r="AD13" s="418">
        <f>X13*3+Y13</f>
        <v>3</v>
      </c>
      <c r="AE13" s="419">
        <v>4</v>
      </c>
    </row>
    <row r="14" spans="1:32" ht="15" customHeight="1">
      <c r="A14" s="366"/>
      <c r="B14" s="371"/>
      <c r="C14" s="371"/>
      <c r="D14" s="371"/>
      <c r="E14" s="371"/>
      <c r="F14" s="371"/>
      <c r="G14" s="371"/>
      <c r="H14" s="371"/>
      <c r="I14" s="371"/>
      <c r="J14" s="371"/>
      <c r="K14" s="371"/>
      <c r="L14" s="367"/>
      <c r="M14" s="189">
        <v>2</v>
      </c>
      <c r="N14" s="190"/>
      <c r="O14" s="187"/>
      <c r="P14" s="188"/>
      <c r="Q14" s="189">
        <v>2</v>
      </c>
      <c r="R14" s="190"/>
      <c r="S14" s="193">
        <v>3</v>
      </c>
      <c r="T14" s="190"/>
      <c r="U14" s="193">
        <v>0</v>
      </c>
      <c r="V14" s="190"/>
      <c r="W14" s="349"/>
      <c r="X14" s="349"/>
      <c r="Y14" s="349"/>
      <c r="Z14" s="349"/>
      <c r="AA14" s="349"/>
      <c r="AB14" s="349"/>
      <c r="AC14" s="349"/>
      <c r="AD14" s="349"/>
      <c r="AE14" s="349"/>
    </row>
    <row r="15" spans="1:32" ht="15" customHeight="1">
      <c r="A15" s="430" t="s">
        <v>43</v>
      </c>
      <c r="B15" s="370"/>
      <c r="C15" s="370"/>
      <c r="D15" s="370"/>
      <c r="E15" s="370"/>
      <c r="F15" s="370"/>
      <c r="G15" s="370"/>
      <c r="H15" s="370"/>
      <c r="I15" s="370"/>
      <c r="J15" s="370"/>
      <c r="K15" s="370"/>
      <c r="L15" s="363"/>
      <c r="M15" s="183"/>
      <c r="N15" s="184">
        <v>1</v>
      </c>
      <c r="O15" s="183"/>
      <c r="P15" s="184">
        <v>2</v>
      </c>
      <c r="Q15" s="181"/>
      <c r="R15" s="182"/>
      <c r="S15" s="183"/>
      <c r="T15" s="184">
        <v>2</v>
      </c>
      <c r="U15" s="183"/>
      <c r="V15" s="184">
        <v>0</v>
      </c>
      <c r="W15" s="416">
        <v>4</v>
      </c>
      <c r="X15" s="416">
        <v>4</v>
      </c>
      <c r="Y15" s="416">
        <v>0</v>
      </c>
      <c r="Z15" s="416">
        <v>0</v>
      </c>
      <c r="AA15" s="416">
        <f>M16+O16+Q16+S16+U16</f>
        <v>20</v>
      </c>
      <c r="AB15" s="416">
        <f>N15+P15+R15+T15+V15</f>
        <v>5</v>
      </c>
      <c r="AC15" s="416">
        <f>AA15-AB15</f>
        <v>15</v>
      </c>
      <c r="AD15" s="418">
        <f>X15*3+Y15</f>
        <v>12</v>
      </c>
      <c r="AE15" s="419">
        <v>1</v>
      </c>
    </row>
    <row r="16" spans="1:32" ht="15" customHeight="1">
      <c r="A16" s="366"/>
      <c r="B16" s="371"/>
      <c r="C16" s="371"/>
      <c r="D16" s="371"/>
      <c r="E16" s="371"/>
      <c r="F16" s="371"/>
      <c r="G16" s="371"/>
      <c r="H16" s="371"/>
      <c r="I16" s="371"/>
      <c r="J16" s="371"/>
      <c r="K16" s="371"/>
      <c r="L16" s="367"/>
      <c r="M16" s="189">
        <v>5</v>
      </c>
      <c r="N16" s="190"/>
      <c r="O16" s="193">
        <v>7</v>
      </c>
      <c r="P16" s="190"/>
      <c r="Q16" s="187"/>
      <c r="R16" s="188"/>
      <c r="S16" s="189">
        <v>6</v>
      </c>
      <c r="T16" s="192"/>
      <c r="U16" s="193">
        <v>2</v>
      </c>
      <c r="V16" s="190"/>
      <c r="W16" s="349"/>
      <c r="X16" s="349"/>
      <c r="Y16" s="349"/>
      <c r="Z16" s="349"/>
      <c r="AA16" s="349"/>
      <c r="AB16" s="349"/>
      <c r="AC16" s="349"/>
      <c r="AD16" s="349"/>
      <c r="AE16" s="349"/>
    </row>
    <row r="17" spans="1:32" ht="15" customHeight="1">
      <c r="A17" s="431" t="s">
        <v>42</v>
      </c>
      <c r="B17" s="370"/>
      <c r="C17" s="370"/>
      <c r="D17" s="370"/>
      <c r="E17" s="370"/>
      <c r="F17" s="370"/>
      <c r="G17" s="370"/>
      <c r="H17" s="370"/>
      <c r="I17" s="370"/>
      <c r="J17" s="370"/>
      <c r="K17" s="370"/>
      <c r="L17" s="363"/>
      <c r="M17" s="183"/>
      <c r="N17" s="184">
        <v>1</v>
      </c>
      <c r="O17" s="183"/>
      <c r="P17" s="184">
        <v>3</v>
      </c>
      <c r="Q17" s="183"/>
      <c r="R17" s="184">
        <v>6</v>
      </c>
      <c r="S17" s="181"/>
      <c r="T17" s="182"/>
      <c r="U17" s="183"/>
      <c r="V17" s="184">
        <v>8</v>
      </c>
      <c r="W17" s="416">
        <v>4</v>
      </c>
      <c r="X17" s="416">
        <v>1</v>
      </c>
      <c r="Y17" s="416">
        <v>0</v>
      </c>
      <c r="Z17" s="416">
        <v>3</v>
      </c>
      <c r="AA17" s="416">
        <f>M18+O18+Q18+S18+U18</f>
        <v>11</v>
      </c>
      <c r="AB17" s="416">
        <f>N17+P17+R17+T17+V17</f>
        <v>18</v>
      </c>
      <c r="AC17" s="416">
        <f>AA17-AB17</f>
        <v>-7</v>
      </c>
      <c r="AD17" s="418">
        <f>X17*3+Y17</f>
        <v>3</v>
      </c>
      <c r="AE17" s="419">
        <v>5</v>
      </c>
    </row>
    <row r="18" spans="1:32" ht="15" customHeight="1">
      <c r="A18" s="366"/>
      <c r="B18" s="371"/>
      <c r="C18" s="371"/>
      <c r="D18" s="371"/>
      <c r="E18" s="371"/>
      <c r="F18" s="371"/>
      <c r="G18" s="371"/>
      <c r="H18" s="371"/>
      <c r="I18" s="371"/>
      <c r="J18" s="371"/>
      <c r="K18" s="371"/>
      <c r="L18" s="367"/>
      <c r="M18" s="189">
        <v>3</v>
      </c>
      <c r="N18" s="190"/>
      <c r="O18" s="193">
        <v>0</v>
      </c>
      <c r="P18" s="190"/>
      <c r="Q18" s="193">
        <v>2</v>
      </c>
      <c r="R18" s="190"/>
      <c r="S18" s="187"/>
      <c r="T18" s="188"/>
      <c r="U18" s="193">
        <v>6</v>
      </c>
      <c r="V18" s="190"/>
      <c r="W18" s="349"/>
      <c r="X18" s="349"/>
      <c r="Y18" s="349"/>
      <c r="Z18" s="349"/>
      <c r="AA18" s="349"/>
      <c r="AB18" s="349"/>
      <c r="AC18" s="349"/>
      <c r="AD18" s="349"/>
      <c r="AE18" s="349"/>
    </row>
    <row r="19" spans="1:32" ht="15" customHeight="1">
      <c r="A19" s="431" t="s">
        <v>222</v>
      </c>
      <c r="B19" s="370"/>
      <c r="C19" s="370"/>
      <c r="D19" s="370"/>
      <c r="E19" s="370"/>
      <c r="F19" s="370"/>
      <c r="G19" s="370"/>
      <c r="H19" s="370"/>
      <c r="I19" s="370"/>
      <c r="J19" s="370"/>
      <c r="K19" s="370"/>
      <c r="L19" s="363"/>
      <c r="M19" s="191">
        <v>2</v>
      </c>
      <c r="N19" s="184">
        <v>3</v>
      </c>
      <c r="O19" s="183"/>
      <c r="P19" s="184">
        <v>0</v>
      </c>
      <c r="Q19" s="183"/>
      <c r="R19" s="184">
        <v>2</v>
      </c>
      <c r="S19" s="183"/>
      <c r="T19" s="184">
        <v>6</v>
      </c>
      <c r="U19" s="181"/>
      <c r="V19" s="182"/>
      <c r="W19" s="416">
        <v>4</v>
      </c>
      <c r="X19" s="416">
        <v>2</v>
      </c>
      <c r="Y19" s="416">
        <v>1</v>
      </c>
      <c r="Z19" s="416">
        <v>1</v>
      </c>
      <c r="AA19" s="416">
        <f>M20+O20+Q20+S20+U20</f>
        <v>11</v>
      </c>
      <c r="AB19" s="416">
        <f>N19+P19+R19+T19+V19</f>
        <v>11</v>
      </c>
      <c r="AC19" s="416">
        <f>AA19-AB19</f>
        <v>0</v>
      </c>
      <c r="AD19" s="418">
        <f>X19*3+Y19</f>
        <v>7</v>
      </c>
      <c r="AE19" s="419">
        <v>2</v>
      </c>
    </row>
    <row r="20" spans="1:32" ht="15" customHeight="1">
      <c r="A20" s="366"/>
      <c r="B20" s="371"/>
      <c r="C20" s="371"/>
      <c r="D20" s="371"/>
      <c r="E20" s="371"/>
      <c r="F20" s="371"/>
      <c r="G20" s="371"/>
      <c r="H20" s="371"/>
      <c r="I20" s="371"/>
      <c r="J20" s="371"/>
      <c r="K20" s="371"/>
      <c r="L20" s="367"/>
      <c r="M20" s="189">
        <v>3</v>
      </c>
      <c r="N20" s="194">
        <v>3</v>
      </c>
      <c r="O20" s="193">
        <v>0</v>
      </c>
      <c r="P20" s="190"/>
      <c r="Q20" s="193">
        <v>0</v>
      </c>
      <c r="R20" s="190"/>
      <c r="S20" s="193">
        <v>8</v>
      </c>
      <c r="T20" s="190"/>
      <c r="U20" s="187"/>
      <c r="V20" s="188"/>
      <c r="W20" s="349"/>
      <c r="X20" s="349"/>
      <c r="Y20" s="349"/>
      <c r="Z20" s="349"/>
      <c r="AA20" s="349"/>
      <c r="AB20" s="349"/>
      <c r="AC20" s="349"/>
      <c r="AD20" s="349"/>
      <c r="AE20" s="349"/>
    </row>
    <row r="21" spans="1:32" ht="15" customHeight="1">
      <c r="A21" s="195"/>
      <c r="B21" s="196"/>
      <c r="C21" s="196"/>
      <c r="D21" s="196"/>
      <c r="E21" s="196"/>
      <c r="F21" s="196"/>
      <c r="G21" s="196"/>
      <c r="H21" s="196"/>
      <c r="I21" s="196"/>
      <c r="J21" s="196"/>
      <c r="K21" s="196"/>
      <c r="L21" s="196"/>
      <c r="M21" s="196"/>
      <c r="N21" s="196"/>
      <c r="O21" s="196"/>
      <c r="P21" s="196"/>
      <c r="Q21" s="196"/>
      <c r="R21" s="196"/>
      <c r="S21" s="196"/>
      <c r="T21" s="196"/>
      <c r="U21" s="197"/>
      <c r="V21" s="197"/>
      <c r="W21" s="197"/>
      <c r="X21" s="197"/>
      <c r="Y21" s="197"/>
      <c r="Z21" s="197"/>
      <c r="AA21" s="197"/>
      <c r="AB21" s="197"/>
      <c r="AC21" s="197"/>
      <c r="AD21" s="197"/>
      <c r="AE21" s="198"/>
    </row>
    <row r="22" spans="1:32" ht="18" customHeight="1">
      <c r="A22" s="437" t="s">
        <v>223</v>
      </c>
      <c r="B22" s="370"/>
      <c r="C22" s="370"/>
      <c r="D22" s="370"/>
      <c r="E22" s="370"/>
      <c r="F22" s="370"/>
      <c r="G22" s="370"/>
      <c r="H22" s="370"/>
      <c r="I22" s="370"/>
      <c r="J22" s="370"/>
      <c r="K22" s="370"/>
      <c r="L22" s="363"/>
      <c r="M22" s="422" t="str">
        <f>A31</f>
        <v>SUPER PATIN - ANTIOQUIA</v>
      </c>
      <c r="N22" s="363"/>
      <c r="O22" s="423" t="str">
        <f>A33</f>
        <v>FCM ROLLING - CALDAS</v>
      </c>
      <c r="P22" s="424"/>
      <c r="Q22" s="427" t="str">
        <f>A35</f>
        <v>CORAZONISTA - ANTIOQUIA</v>
      </c>
      <c r="R22" s="363"/>
      <c r="S22" s="427" t="str">
        <f>A37</f>
        <v>PUMAS - VALLE</v>
      </c>
      <c r="T22" s="363"/>
      <c r="U22" s="427" t="str">
        <f>A39</f>
        <v>CORAZONISTA AZUL - BOGOTA</v>
      </c>
      <c r="V22" s="363"/>
      <c r="W22" s="442" t="s">
        <v>209</v>
      </c>
      <c r="X22" s="417" t="s">
        <v>210</v>
      </c>
      <c r="Y22" s="417" t="s">
        <v>211</v>
      </c>
      <c r="Z22" s="417" t="s">
        <v>212</v>
      </c>
      <c r="AA22" s="417" t="s">
        <v>213</v>
      </c>
      <c r="AB22" s="417" t="s">
        <v>214</v>
      </c>
      <c r="AC22" s="417" t="s">
        <v>215</v>
      </c>
      <c r="AD22" s="417" t="s">
        <v>216</v>
      </c>
      <c r="AE22" s="417" t="s">
        <v>217</v>
      </c>
    </row>
    <row r="23" spans="1:32" ht="18" customHeight="1">
      <c r="A23" s="364"/>
      <c r="B23" s="359"/>
      <c r="C23" s="359"/>
      <c r="D23" s="359"/>
      <c r="E23" s="359"/>
      <c r="F23" s="359"/>
      <c r="G23" s="359"/>
      <c r="H23" s="359"/>
      <c r="I23" s="359"/>
      <c r="J23" s="359"/>
      <c r="K23" s="359"/>
      <c r="L23" s="365"/>
      <c r="M23" s="364"/>
      <c r="N23" s="365"/>
      <c r="O23" s="364"/>
      <c r="P23" s="425"/>
      <c r="Q23" s="364"/>
      <c r="R23" s="365"/>
      <c r="S23" s="364"/>
      <c r="T23" s="365"/>
      <c r="U23" s="364"/>
      <c r="V23" s="365"/>
      <c r="W23" s="365"/>
      <c r="X23" s="348"/>
      <c r="Y23" s="348"/>
      <c r="Z23" s="348"/>
      <c r="AA23" s="348"/>
      <c r="AB23" s="348"/>
      <c r="AC23" s="348"/>
      <c r="AD23" s="348"/>
      <c r="AE23" s="348"/>
    </row>
    <row r="24" spans="1:32" ht="18" customHeight="1">
      <c r="A24" s="364"/>
      <c r="B24" s="359"/>
      <c r="C24" s="359"/>
      <c r="D24" s="359"/>
      <c r="E24" s="359"/>
      <c r="F24" s="359"/>
      <c r="G24" s="359"/>
      <c r="H24" s="359"/>
      <c r="I24" s="359"/>
      <c r="J24" s="359"/>
      <c r="K24" s="359"/>
      <c r="L24" s="365"/>
      <c r="M24" s="364"/>
      <c r="N24" s="365"/>
      <c r="O24" s="364"/>
      <c r="P24" s="425"/>
      <c r="Q24" s="364"/>
      <c r="R24" s="365"/>
      <c r="S24" s="364"/>
      <c r="T24" s="365"/>
      <c r="U24" s="364"/>
      <c r="V24" s="365"/>
      <c r="W24" s="365"/>
      <c r="X24" s="348"/>
      <c r="Y24" s="348"/>
      <c r="Z24" s="348"/>
      <c r="AA24" s="348"/>
      <c r="AB24" s="348"/>
      <c r="AC24" s="348"/>
      <c r="AD24" s="348"/>
      <c r="AE24" s="348"/>
    </row>
    <row r="25" spans="1:32" ht="18" customHeight="1">
      <c r="A25" s="364"/>
      <c r="B25" s="359"/>
      <c r="C25" s="359"/>
      <c r="D25" s="359"/>
      <c r="E25" s="359"/>
      <c r="F25" s="359"/>
      <c r="G25" s="359"/>
      <c r="H25" s="359"/>
      <c r="I25" s="359"/>
      <c r="J25" s="359"/>
      <c r="K25" s="359"/>
      <c r="L25" s="365"/>
      <c r="M25" s="364"/>
      <c r="N25" s="365"/>
      <c r="O25" s="364"/>
      <c r="P25" s="425"/>
      <c r="Q25" s="364"/>
      <c r="R25" s="365"/>
      <c r="S25" s="364"/>
      <c r="T25" s="365"/>
      <c r="U25" s="364"/>
      <c r="V25" s="365"/>
      <c r="W25" s="365"/>
      <c r="X25" s="348"/>
      <c r="Y25" s="348"/>
      <c r="Z25" s="348"/>
      <c r="AA25" s="348"/>
      <c r="AB25" s="348"/>
      <c r="AC25" s="348"/>
      <c r="AD25" s="348"/>
      <c r="AE25" s="348"/>
    </row>
    <row r="26" spans="1:32" ht="18" customHeight="1">
      <c r="A26" s="364"/>
      <c r="B26" s="359"/>
      <c r="C26" s="359"/>
      <c r="D26" s="359"/>
      <c r="E26" s="359"/>
      <c r="F26" s="359"/>
      <c r="G26" s="359"/>
      <c r="H26" s="359"/>
      <c r="I26" s="359"/>
      <c r="J26" s="359"/>
      <c r="K26" s="359"/>
      <c r="L26" s="365"/>
      <c r="M26" s="364"/>
      <c r="N26" s="365"/>
      <c r="O26" s="364"/>
      <c r="P26" s="425"/>
      <c r="Q26" s="364"/>
      <c r="R26" s="365"/>
      <c r="S26" s="364"/>
      <c r="T26" s="365"/>
      <c r="U26" s="364"/>
      <c r="V26" s="365"/>
      <c r="W26" s="365"/>
      <c r="X26" s="348"/>
      <c r="Y26" s="348"/>
      <c r="Z26" s="348"/>
      <c r="AA26" s="348"/>
      <c r="AB26" s="348"/>
      <c r="AC26" s="348"/>
      <c r="AD26" s="348"/>
      <c r="AE26" s="348"/>
    </row>
    <row r="27" spans="1:32" ht="18" customHeight="1">
      <c r="A27" s="364"/>
      <c r="B27" s="359"/>
      <c r="C27" s="359"/>
      <c r="D27" s="359"/>
      <c r="E27" s="359"/>
      <c r="F27" s="359"/>
      <c r="G27" s="359"/>
      <c r="H27" s="359"/>
      <c r="I27" s="359"/>
      <c r="J27" s="359"/>
      <c r="K27" s="359"/>
      <c r="L27" s="365"/>
      <c r="M27" s="364"/>
      <c r="N27" s="365"/>
      <c r="O27" s="364"/>
      <c r="P27" s="425"/>
      <c r="Q27" s="364"/>
      <c r="R27" s="365"/>
      <c r="S27" s="364"/>
      <c r="T27" s="365"/>
      <c r="U27" s="364"/>
      <c r="V27" s="365"/>
      <c r="W27" s="365"/>
      <c r="X27" s="348"/>
      <c r="Y27" s="348"/>
      <c r="Z27" s="348"/>
      <c r="AA27" s="348"/>
      <c r="AB27" s="348"/>
      <c r="AC27" s="348"/>
      <c r="AD27" s="348"/>
      <c r="AE27" s="348"/>
    </row>
    <row r="28" spans="1:32" ht="18" customHeight="1">
      <c r="A28" s="364"/>
      <c r="B28" s="359"/>
      <c r="C28" s="359"/>
      <c r="D28" s="359"/>
      <c r="E28" s="359"/>
      <c r="F28" s="359"/>
      <c r="G28" s="359"/>
      <c r="H28" s="359"/>
      <c r="I28" s="359"/>
      <c r="J28" s="359"/>
      <c r="K28" s="359"/>
      <c r="L28" s="365"/>
      <c r="M28" s="364"/>
      <c r="N28" s="365"/>
      <c r="O28" s="364"/>
      <c r="P28" s="425"/>
      <c r="Q28" s="364"/>
      <c r="R28" s="365"/>
      <c r="S28" s="364"/>
      <c r="T28" s="365"/>
      <c r="U28" s="364"/>
      <c r="V28" s="365"/>
      <c r="W28" s="365"/>
      <c r="X28" s="348"/>
      <c r="Y28" s="348"/>
      <c r="Z28" s="348"/>
      <c r="AA28" s="348"/>
      <c r="AB28" s="348"/>
      <c r="AC28" s="348"/>
      <c r="AD28" s="348"/>
      <c r="AE28" s="348"/>
    </row>
    <row r="29" spans="1:32" ht="18" customHeight="1">
      <c r="A29" s="364"/>
      <c r="B29" s="359"/>
      <c r="C29" s="359"/>
      <c r="D29" s="359"/>
      <c r="E29" s="359"/>
      <c r="F29" s="359"/>
      <c r="G29" s="359"/>
      <c r="H29" s="359"/>
      <c r="I29" s="359"/>
      <c r="J29" s="359"/>
      <c r="K29" s="359"/>
      <c r="L29" s="365"/>
      <c r="M29" s="364"/>
      <c r="N29" s="365"/>
      <c r="O29" s="364"/>
      <c r="P29" s="425"/>
      <c r="Q29" s="364"/>
      <c r="R29" s="365"/>
      <c r="S29" s="364"/>
      <c r="T29" s="365"/>
      <c r="U29" s="364"/>
      <c r="V29" s="365"/>
      <c r="W29" s="365"/>
      <c r="X29" s="348"/>
      <c r="Y29" s="348"/>
      <c r="Z29" s="348"/>
      <c r="AA29" s="348"/>
      <c r="AB29" s="348"/>
      <c r="AC29" s="348"/>
      <c r="AD29" s="348"/>
      <c r="AE29" s="348"/>
    </row>
    <row r="30" spans="1:32" ht="18" customHeight="1">
      <c r="A30" s="366"/>
      <c r="B30" s="371"/>
      <c r="C30" s="371"/>
      <c r="D30" s="371"/>
      <c r="E30" s="371"/>
      <c r="F30" s="371"/>
      <c r="G30" s="371"/>
      <c r="H30" s="371"/>
      <c r="I30" s="371"/>
      <c r="J30" s="371"/>
      <c r="K30" s="371"/>
      <c r="L30" s="367"/>
      <c r="M30" s="366"/>
      <c r="N30" s="367"/>
      <c r="O30" s="366"/>
      <c r="P30" s="426"/>
      <c r="Q30" s="366"/>
      <c r="R30" s="367"/>
      <c r="S30" s="366"/>
      <c r="T30" s="367"/>
      <c r="U30" s="366"/>
      <c r="V30" s="367"/>
      <c r="W30" s="367"/>
      <c r="X30" s="349"/>
      <c r="Y30" s="349"/>
      <c r="Z30" s="349"/>
      <c r="AA30" s="349"/>
      <c r="AB30" s="349"/>
      <c r="AC30" s="349"/>
      <c r="AD30" s="349"/>
      <c r="AE30" s="349"/>
    </row>
    <row r="31" spans="1:32" ht="15" customHeight="1">
      <c r="A31" s="429" t="s">
        <v>52</v>
      </c>
      <c r="B31" s="370"/>
      <c r="C31" s="370"/>
      <c r="D31" s="370"/>
      <c r="E31" s="370"/>
      <c r="F31" s="370"/>
      <c r="G31" s="370"/>
      <c r="H31" s="370"/>
      <c r="I31" s="370"/>
      <c r="J31" s="370"/>
      <c r="K31" s="370"/>
      <c r="L31" s="363"/>
      <c r="M31" s="181"/>
      <c r="N31" s="182"/>
      <c r="O31" s="183"/>
      <c r="P31" s="184">
        <v>4</v>
      </c>
      <c r="Q31" s="185"/>
      <c r="R31" s="186">
        <v>3</v>
      </c>
      <c r="S31" s="185"/>
      <c r="T31" s="186">
        <v>1</v>
      </c>
      <c r="U31" s="185"/>
      <c r="V31" s="186">
        <v>1</v>
      </c>
      <c r="W31" s="416">
        <v>4</v>
      </c>
      <c r="X31" s="416">
        <v>2</v>
      </c>
      <c r="Y31" s="416"/>
      <c r="Z31" s="416">
        <v>2</v>
      </c>
      <c r="AA31" s="416">
        <f>M32+O32+Q32+S32+U32</f>
        <v>7</v>
      </c>
      <c r="AB31" s="416">
        <f>N31+P31+R31+T31+V31</f>
        <v>9</v>
      </c>
      <c r="AC31" s="416">
        <f>AA31-AB31</f>
        <v>-2</v>
      </c>
      <c r="AD31" s="418">
        <f>X31*3+Y31</f>
        <v>6</v>
      </c>
      <c r="AE31" s="419">
        <v>3</v>
      </c>
    </row>
    <row r="32" spans="1:32" ht="15" customHeight="1">
      <c r="A32" s="366"/>
      <c r="B32" s="371"/>
      <c r="C32" s="371"/>
      <c r="D32" s="371"/>
      <c r="E32" s="371"/>
      <c r="F32" s="371"/>
      <c r="G32" s="371"/>
      <c r="H32" s="371"/>
      <c r="I32" s="371"/>
      <c r="J32" s="371"/>
      <c r="K32" s="371"/>
      <c r="L32" s="367"/>
      <c r="M32" s="187"/>
      <c r="N32" s="188"/>
      <c r="O32" s="189">
        <v>1</v>
      </c>
      <c r="P32" s="190"/>
      <c r="Q32" s="189">
        <v>0</v>
      </c>
      <c r="R32" s="190"/>
      <c r="S32" s="189">
        <v>4</v>
      </c>
      <c r="T32" s="190"/>
      <c r="U32" s="189">
        <v>2</v>
      </c>
      <c r="V32" s="190"/>
      <c r="W32" s="349"/>
      <c r="X32" s="349"/>
      <c r="Y32" s="349"/>
      <c r="Z32" s="349"/>
      <c r="AA32" s="349"/>
      <c r="AB32" s="349"/>
      <c r="AC32" s="349"/>
      <c r="AD32" s="349"/>
      <c r="AE32" s="349"/>
      <c r="AF32" s="213" t="s">
        <v>0</v>
      </c>
    </row>
    <row r="33" spans="1:31" ht="15" customHeight="1">
      <c r="A33" s="429" t="s">
        <v>32</v>
      </c>
      <c r="B33" s="370"/>
      <c r="C33" s="370"/>
      <c r="D33" s="370"/>
      <c r="E33" s="370"/>
      <c r="F33" s="370"/>
      <c r="G33" s="370"/>
      <c r="H33" s="370"/>
      <c r="I33" s="370"/>
      <c r="J33" s="370"/>
      <c r="K33" s="370"/>
      <c r="L33" s="363"/>
      <c r="M33" s="183"/>
      <c r="N33" s="184">
        <v>1</v>
      </c>
      <c r="O33" s="181"/>
      <c r="P33" s="182"/>
      <c r="Q33" s="183"/>
      <c r="R33" s="184">
        <v>4</v>
      </c>
      <c r="S33" s="183"/>
      <c r="T33" s="184">
        <v>2</v>
      </c>
      <c r="U33" s="183"/>
      <c r="V33" s="184">
        <v>0</v>
      </c>
      <c r="W33" s="416">
        <v>4</v>
      </c>
      <c r="X33" s="416">
        <v>4</v>
      </c>
      <c r="Y33" s="416"/>
      <c r="Z33" s="416"/>
      <c r="AA33" s="416">
        <f>M34+O34+Q34+S34+U34</f>
        <v>28</v>
      </c>
      <c r="AB33" s="416">
        <f>N33+P33+R33+T33+V33</f>
        <v>7</v>
      </c>
      <c r="AC33" s="416">
        <f>AA33-AB33</f>
        <v>21</v>
      </c>
      <c r="AD33" s="418">
        <f>X33*3+Y33</f>
        <v>12</v>
      </c>
      <c r="AE33" s="419">
        <v>1</v>
      </c>
    </row>
    <row r="34" spans="1:31" ht="15" customHeight="1">
      <c r="A34" s="366"/>
      <c r="B34" s="371"/>
      <c r="C34" s="371"/>
      <c r="D34" s="371"/>
      <c r="E34" s="371"/>
      <c r="F34" s="371"/>
      <c r="G34" s="371"/>
      <c r="H34" s="371"/>
      <c r="I34" s="371"/>
      <c r="J34" s="371"/>
      <c r="K34" s="371"/>
      <c r="L34" s="367"/>
      <c r="M34" s="189">
        <v>4</v>
      </c>
      <c r="N34" s="190"/>
      <c r="O34" s="187"/>
      <c r="P34" s="188"/>
      <c r="Q34" s="189">
        <v>6</v>
      </c>
      <c r="R34" s="190"/>
      <c r="S34" s="193">
        <v>6</v>
      </c>
      <c r="T34" s="190"/>
      <c r="U34" s="193">
        <v>12</v>
      </c>
      <c r="V34" s="190"/>
      <c r="W34" s="349"/>
      <c r="X34" s="349"/>
      <c r="Y34" s="349"/>
      <c r="Z34" s="349"/>
      <c r="AA34" s="349"/>
      <c r="AB34" s="349"/>
      <c r="AC34" s="349"/>
      <c r="AD34" s="349"/>
      <c r="AE34" s="349"/>
    </row>
    <row r="35" spans="1:31" ht="15" customHeight="1">
      <c r="A35" s="430" t="s">
        <v>55</v>
      </c>
      <c r="B35" s="370"/>
      <c r="C35" s="370"/>
      <c r="D35" s="370"/>
      <c r="E35" s="370"/>
      <c r="F35" s="370"/>
      <c r="G35" s="370"/>
      <c r="H35" s="370"/>
      <c r="I35" s="370"/>
      <c r="J35" s="370"/>
      <c r="K35" s="370"/>
      <c r="L35" s="363"/>
      <c r="M35" s="183"/>
      <c r="N35" s="184">
        <v>0</v>
      </c>
      <c r="O35" s="183"/>
      <c r="P35" s="184">
        <v>6</v>
      </c>
      <c r="Q35" s="181"/>
      <c r="R35" s="182"/>
      <c r="S35" s="183"/>
      <c r="T35" s="184">
        <v>1</v>
      </c>
      <c r="U35" s="183"/>
      <c r="V35" s="184">
        <v>1</v>
      </c>
      <c r="W35" s="416">
        <v>4</v>
      </c>
      <c r="X35" s="416">
        <v>3</v>
      </c>
      <c r="Y35" s="416"/>
      <c r="Z35" s="416">
        <v>1</v>
      </c>
      <c r="AA35" s="416">
        <f>M36+O36+Q36+S36+U36</f>
        <v>17</v>
      </c>
      <c r="AB35" s="416">
        <f>N35+P35+R35+T35+V35</f>
        <v>8</v>
      </c>
      <c r="AC35" s="416">
        <f>AA35-AB35</f>
        <v>9</v>
      </c>
      <c r="AD35" s="418">
        <f>X35*3+Y35</f>
        <v>9</v>
      </c>
      <c r="AE35" s="419">
        <v>2</v>
      </c>
    </row>
    <row r="36" spans="1:31" ht="15" customHeight="1">
      <c r="A36" s="366"/>
      <c r="B36" s="371"/>
      <c r="C36" s="371"/>
      <c r="D36" s="371"/>
      <c r="E36" s="371"/>
      <c r="F36" s="371"/>
      <c r="G36" s="371"/>
      <c r="H36" s="371"/>
      <c r="I36" s="371"/>
      <c r="J36" s="371"/>
      <c r="K36" s="371"/>
      <c r="L36" s="367"/>
      <c r="M36" s="189">
        <v>3</v>
      </c>
      <c r="N36" s="190"/>
      <c r="O36" s="193">
        <v>4</v>
      </c>
      <c r="P36" s="190"/>
      <c r="Q36" s="187"/>
      <c r="R36" s="188"/>
      <c r="S36" s="189">
        <v>2</v>
      </c>
      <c r="T36" s="190"/>
      <c r="U36" s="193">
        <v>8</v>
      </c>
      <c r="V36" s="190"/>
      <c r="W36" s="349"/>
      <c r="X36" s="349"/>
      <c r="Y36" s="349"/>
      <c r="Z36" s="349"/>
      <c r="AA36" s="349"/>
      <c r="AB36" s="349"/>
      <c r="AC36" s="349"/>
      <c r="AD36" s="349"/>
      <c r="AE36" s="349"/>
    </row>
    <row r="37" spans="1:31" ht="15" customHeight="1">
      <c r="A37" s="431" t="s">
        <v>224</v>
      </c>
      <c r="B37" s="370"/>
      <c r="C37" s="370"/>
      <c r="D37" s="370"/>
      <c r="E37" s="370"/>
      <c r="F37" s="370"/>
      <c r="G37" s="370"/>
      <c r="H37" s="370"/>
      <c r="I37" s="370"/>
      <c r="J37" s="370"/>
      <c r="K37" s="370"/>
      <c r="L37" s="363"/>
      <c r="M37" s="183"/>
      <c r="N37" s="184">
        <v>4</v>
      </c>
      <c r="O37" s="183"/>
      <c r="P37" s="184">
        <v>6</v>
      </c>
      <c r="Q37" s="183"/>
      <c r="R37" s="184">
        <v>2</v>
      </c>
      <c r="S37" s="181"/>
      <c r="T37" s="182"/>
      <c r="U37" s="191">
        <v>1</v>
      </c>
      <c r="V37" s="184">
        <v>1</v>
      </c>
      <c r="W37" s="416">
        <v>4</v>
      </c>
      <c r="X37" s="416"/>
      <c r="Y37" s="416">
        <v>1</v>
      </c>
      <c r="Z37" s="416">
        <v>3</v>
      </c>
      <c r="AA37" s="416">
        <f>M38+O38+Q38+S38+U38</f>
        <v>5</v>
      </c>
      <c r="AB37" s="416">
        <f>N37+P37+R37+T37+V37</f>
        <v>13</v>
      </c>
      <c r="AC37" s="416">
        <f>AA37-AB37</f>
        <v>-8</v>
      </c>
      <c r="AD37" s="418">
        <f>X37*3+Y37</f>
        <v>1</v>
      </c>
      <c r="AE37" s="419">
        <v>4</v>
      </c>
    </row>
    <row r="38" spans="1:31" ht="15" customHeight="1">
      <c r="A38" s="366"/>
      <c r="B38" s="371"/>
      <c r="C38" s="371"/>
      <c r="D38" s="371"/>
      <c r="E38" s="371"/>
      <c r="F38" s="371"/>
      <c r="G38" s="371"/>
      <c r="H38" s="371"/>
      <c r="I38" s="371"/>
      <c r="J38" s="371"/>
      <c r="K38" s="371"/>
      <c r="L38" s="367"/>
      <c r="M38" s="189">
        <v>1</v>
      </c>
      <c r="N38" s="190"/>
      <c r="O38" s="193">
        <v>2</v>
      </c>
      <c r="P38" s="190"/>
      <c r="Q38" s="193">
        <v>1</v>
      </c>
      <c r="R38" s="190"/>
      <c r="S38" s="187"/>
      <c r="T38" s="188"/>
      <c r="U38" s="193">
        <v>1</v>
      </c>
      <c r="V38" s="194">
        <v>2</v>
      </c>
      <c r="W38" s="349"/>
      <c r="X38" s="349"/>
      <c r="Y38" s="349"/>
      <c r="Z38" s="349"/>
      <c r="AA38" s="349"/>
      <c r="AB38" s="349"/>
      <c r="AC38" s="349"/>
      <c r="AD38" s="349"/>
      <c r="AE38" s="349"/>
    </row>
    <row r="39" spans="1:31" ht="15" customHeight="1">
      <c r="A39" s="431" t="s">
        <v>56</v>
      </c>
      <c r="B39" s="370"/>
      <c r="C39" s="370"/>
      <c r="D39" s="370"/>
      <c r="E39" s="370"/>
      <c r="F39" s="370"/>
      <c r="G39" s="370"/>
      <c r="H39" s="370"/>
      <c r="I39" s="370"/>
      <c r="J39" s="370"/>
      <c r="K39" s="370"/>
      <c r="L39" s="363"/>
      <c r="M39" s="183"/>
      <c r="N39" s="184">
        <v>2</v>
      </c>
      <c r="O39" s="183"/>
      <c r="P39" s="184">
        <v>12</v>
      </c>
      <c r="Q39" s="183"/>
      <c r="R39" s="184">
        <v>8</v>
      </c>
      <c r="S39" s="214">
        <v>2</v>
      </c>
      <c r="T39" s="184">
        <v>1</v>
      </c>
      <c r="U39" s="181"/>
      <c r="V39" s="182"/>
      <c r="W39" s="416">
        <v>4</v>
      </c>
      <c r="X39" s="416"/>
      <c r="Y39" s="416">
        <v>1</v>
      </c>
      <c r="Z39" s="416">
        <v>3</v>
      </c>
      <c r="AA39" s="416">
        <f>M40+O40+Q40+S40+U40</f>
        <v>3</v>
      </c>
      <c r="AB39" s="416">
        <f>N39+P39+R39+T39+V39</f>
        <v>23</v>
      </c>
      <c r="AC39" s="416">
        <f>AA39-AB39</f>
        <v>-20</v>
      </c>
      <c r="AD39" s="418">
        <f>X39*3+Y39</f>
        <v>1</v>
      </c>
      <c r="AE39" s="419">
        <v>5</v>
      </c>
    </row>
    <row r="40" spans="1:31" ht="15" customHeight="1">
      <c r="A40" s="366"/>
      <c r="B40" s="371"/>
      <c r="C40" s="371"/>
      <c r="D40" s="371"/>
      <c r="E40" s="371"/>
      <c r="F40" s="371"/>
      <c r="G40" s="371"/>
      <c r="H40" s="371"/>
      <c r="I40" s="371"/>
      <c r="J40" s="371"/>
      <c r="K40" s="371"/>
      <c r="L40" s="367"/>
      <c r="M40" s="189">
        <v>1</v>
      </c>
      <c r="N40" s="190"/>
      <c r="O40" s="193">
        <v>0</v>
      </c>
      <c r="P40" s="190"/>
      <c r="Q40" s="193">
        <v>1</v>
      </c>
      <c r="R40" s="190"/>
      <c r="S40" s="193">
        <v>1</v>
      </c>
      <c r="T40" s="192">
        <v>1</v>
      </c>
      <c r="U40" s="187"/>
      <c r="V40" s="188"/>
      <c r="W40" s="349"/>
      <c r="X40" s="349"/>
      <c r="Y40" s="349"/>
      <c r="Z40" s="349"/>
      <c r="AA40" s="349"/>
      <c r="AB40" s="349"/>
      <c r="AC40" s="349"/>
      <c r="AD40" s="349"/>
      <c r="AE40" s="349"/>
    </row>
    <row r="41" spans="1:31" ht="15.75" customHeight="1">
      <c r="A41" s="433"/>
      <c r="B41" s="370"/>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63"/>
    </row>
    <row r="42" spans="1:31" ht="15.75" customHeight="1">
      <c r="A42" s="364"/>
      <c r="B42" s="359"/>
      <c r="C42" s="359"/>
      <c r="D42" s="359"/>
      <c r="E42" s="359"/>
      <c r="F42" s="359"/>
      <c r="G42" s="359"/>
      <c r="H42" s="359"/>
      <c r="I42" s="359"/>
      <c r="J42" s="359"/>
      <c r="K42" s="359"/>
      <c r="L42" s="359"/>
      <c r="M42" s="359"/>
      <c r="N42" s="359"/>
      <c r="O42" s="359"/>
      <c r="P42" s="359"/>
      <c r="Q42" s="359"/>
      <c r="R42" s="359"/>
      <c r="S42" s="359"/>
      <c r="T42" s="359"/>
      <c r="U42" s="359"/>
      <c r="V42" s="359"/>
      <c r="W42" s="359"/>
      <c r="X42" s="359"/>
      <c r="Y42" s="359"/>
      <c r="Z42" s="359"/>
      <c r="AA42" s="359"/>
      <c r="AB42" s="359"/>
      <c r="AC42" s="359"/>
      <c r="AD42" s="359"/>
      <c r="AE42" s="365"/>
    </row>
    <row r="43" spans="1:31" ht="15.75" customHeight="1">
      <c r="A43" s="364"/>
      <c r="B43" s="359"/>
      <c r="C43" s="359"/>
      <c r="D43" s="359"/>
      <c r="E43" s="359"/>
      <c r="F43" s="359"/>
      <c r="G43" s="359"/>
      <c r="H43" s="359"/>
      <c r="I43" s="359"/>
      <c r="J43" s="359"/>
      <c r="K43" s="359"/>
      <c r="L43" s="359"/>
      <c r="M43" s="359"/>
      <c r="N43" s="359"/>
      <c r="O43" s="359"/>
      <c r="P43" s="359"/>
      <c r="Q43" s="359"/>
      <c r="R43" s="359"/>
      <c r="S43" s="359"/>
      <c r="T43" s="359"/>
      <c r="U43" s="359"/>
      <c r="V43" s="359"/>
      <c r="W43" s="359"/>
      <c r="X43" s="359"/>
      <c r="Y43" s="359"/>
      <c r="Z43" s="359"/>
      <c r="AA43" s="359"/>
      <c r="AB43" s="359"/>
      <c r="AC43" s="359"/>
      <c r="AD43" s="359"/>
      <c r="AE43" s="365"/>
    </row>
    <row r="44" spans="1:31" ht="15.75" customHeight="1">
      <c r="A44" s="364"/>
      <c r="B44" s="359"/>
      <c r="C44" s="359"/>
      <c r="D44" s="359"/>
      <c r="E44" s="359"/>
      <c r="F44" s="359"/>
      <c r="G44" s="359"/>
      <c r="H44" s="359"/>
      <c r="I44" s="359"/>
      <c r="J44" s="359"/>
      <c r="K44" s="359"/>
      <c r="L44" s="359"/>
      <c r="M44" s="359"/>
      <c r="N44" s="359"/>
      <c r="O44" s="359"/>
      <c r="P44" s="359"/>
      <c r="Q44" s="359"/>
      <c r="R44" s="359"/>
      <c r="S44" s="359"/>
      <c r="T44" s="359"/>
      <c r="U44" s="359"/>
      <c r="V44" s="359"/>
      <c r="W44" s="359"/>
      <c r="X44" s="359"/>
      <c r="Y44" s="359"/>
      <c r="Z44" s="359"/>
      <c r="AA44" s="359"/>
      <c r="AB44" s="359"/>
      <c r="AC44" s="359"/>
      <c r="AD44" s="359"/>
      <c r="AE44" s="365"/>
    </row>
    <row r="45" spans="1:31" ht="15.75" customHeight="1">
      <c r="A45" s="366"/>
      <c r="B45" s="371"/>
      <c r="C45" s="371"/>
      <c r="D45" s="371"/>
      <c r="E45" s="371"/>
      <c r="F45" s="371"/>
      <c r="G45" s="371"/>
      <c r="H45" s="371"/>
      <c r="I45" s="371"/>
      <c r="J45" s="371"/>
      <c r="K45" s="371"/>
      <c r="L45" s="371"/>
      <c r="M45" s="371"/>
      <c r="N45" s="371"/>
      <c r="O45" s="371"/>
      <c r="P45" s="371"/>
      <c r="Q45" s="371"/>
      <c r="R45" s="371"/>
      <c r="S45" s="371"/>
      <c r="T45" s="371"/>
      <c r="U45" s="371"/>
      <c r="V45" s="371"/>
      <c r="W45" s="371"/>
      <c r="X45" s="371"/>
      <c r="Y45" s="371"/>
      <c r="Z45" s="371"/>
      <c r="AA45" s="371"/>
      <c r="AB45" s="371"/>
      <c r="AC45" s="371"/>
      <c r="AD45" s="371"/>
      <c r="AE45" s="367"/>
    </row>
    <row r="46" spans="1:31" ht="15.75" customHeight="1">
      <c r="A46" s="211"/>
      <c r="B46" s="196"/>
      <c r="C46" s="196"/>
      <c r="D46" s="196"/>
      <c r="E46" s="196"/>
      <c r="F46" s="196"/>
      <c r="G46" s="196"/>
      <c r="H46" s="196"/>
      <c r="I46" s="196"/>
      <c r="J46" s="196"/>
      <c r="K46" s="196"/>
      <c r="L46" s="196"/>
      <c r="M46" s="196"/>
      <c r="N46" s="196"/>
      <c r="O46" s="196"/>
      <c r="P46" s="196"/>
      <c r="Q46" s="196"/>
      <c r="R46" s="196"/>
      <c r="S46" s="196"/>
      <c r="T46" s="196"/>
    </row>
    <row r="47" spans="1:31" ht="15.75" customHeight="1">
      <c r="A47" s="211"/>
      <c r="B47" s="196"/>
      <c r="C47" s="196"/>
      <c r="D47" s="196"/>
      <c r="E47" s="196"/>
      <c r="F47" s="196"/>
      <c r="G47" s="196"/>
      <c r="H47" s="196"/>
      <c r="I47" s="196"/>
      <c r="J47" s="196"/>
      <c r="K47" s="196"/>
      <c r="L47" s="196"/>
      <c r="M47" s="196"/>
      <c r="N47" s="196"/>
      <c r="O47" s="196"/>
      <c r="P47" s="196"/>
      <c r="Q47" s="196"/>
      <c r="R47" s="196"/>
      <c r="S47" s="196"/>
      <c r="T47" s="196"/>
    </row>
    <row r="48" spans="1:31" ht="15.75" customHeight="1">
      <c r="A48" s="211"/>
      <c r="B48" s="196"/>
      <c r="C48" s="196"/>
      <c r="D48" s="196"/>
      <c r="E48" s="196"/>
      <c r="F48" s="196"/>
      <c r="G48" s="196"/>
      <c r="H48" s="196"/>
      <c r="I48" s="196"/>
      <c r="J48" s="196"/>
      <c r="K48" s="196"/>
      <c r="L48" s="196"/>
      <c r="M48" s="196"/>
      <c r="N48" s="196"/>
      <c r="O48" s="196"/>
      <c r="P48" s="196"/>
      <c r="Q48" s="196"/>
      <c r="R48" s="196"/>
      <c r="S48" s="196"/>
      <c r="T48" s="196"/>
    </row>
    <row r="49" spans="1:20" ht="15.75" customHeight="1">
      <c r="A49" s="211"/>
      <c r="B49" s="196"/>
      <c r="C49" s="196"/>
      <c r="D49" s="196"/>
      <c r="E49" s="196"/>
      <c r="F49" s="196"/>
      <c r="G49" s="196"/>
      <c r="H49" s="196"/>
      <c r="I49" s="196"/>
      <c r="J49" s="196"/>
      <c r="K49" s="196"/>
      <c r="L49" s="196"/>
      <c r="M49" s="196"/>
      <c r="N49" s="196"/>
      <c r="O49" s="196"/>
      <c r="P49" s="196"/>
      <c r="Q49" s="196"/>
      <c r="R49" s="196"/>
      <c r="S49" s="196"/>
      <c r="T49" s="196"/>
    </row>
    <row r="50" spans="1:20" ht="15.75" customHeight="1">
      <c r="A50" s="211"/>
      <c r="B50" s="196"/>
      <c r="C50" s="196"/>
      <c r="D50" s="196"/>
      <c r="E50" s="196"/>
      <c r="F50" s="196"/>
      <c r="G50" s="196"/>
      <c r="H50" s="196"/>
      <c r="I50" s="196"/>
      <c r="J50" s="196"/>
      <c r="K50" s="196"/>
      <c r="L50" s="196"/>
      <c r="M50" s="196"/>
      <c r="N50" s="196"/>
      <c r="O50" s="196"/>
      <c r="P50" s="196"/>
      <c r="Q50" s="196"/>
      <c r="R50" s="196"/>
      <c r="S50" s="196"/>
      <c r="T50" s="196"/>
    </row>
    <row r="51" spans="1:20" ht="15.75" customHeight="1">
      <c r="A51" s="211"/>
      <c r="B51" s="196"/>
      <c r="C51" s="196"/>
      <c r="D51" s="196"/>
      <c r="E51" s="196"/>
      <c r="F51" s="196"/>
      <c r="G51" s="196"/>
      <c r="H51" s="196"/>
      <c r="I51" s="196"/>
      <c r="J51" s="196"/>
      <c r="K51" s="196"/>
      <c r="L51" s="196"/>
      <c r="M51" s="196"/>
      <c r="N51" s="196"/>
      <c r="O51" s="196"/>
      <c r="P51" s="196"/>
      <c r="Q51" s="196"/>
      <c r="R51" s="196"/>
      <c r="S51" s="196"/>
      <c r="T51" s="196"/>
    </row>
    <row r="52" spans="1:20" ht="15.75" customHeight="1">
      <c r="A52" s="211"/>
      <c r="B52" s="196"/>
      <c r="C52" s="196"/>
      <c r="D52" s="196"/>
      <c r="E52" s="196"/>
      <c r="F52" s="196"/>
      <c r="G52" s="196"/>
      <c r="H52" s="196"/>
      <c r="I52" s="196"/>
      <c r="J52" s="196"/>
      <c r="K52" s="196"/>
      <c r="L52" s="196"/>
      <c r="M52" s="196"/>
      <c r="N52" s="196"/>
      <c r="O52" s="196"/>
      <c r="P52" s="196"/>
      <c r="Q52" s="196"/>
      <c r="R52" s="196"/>
      <c r="S52" s="196"/>
      <c r="T52" s="196"/>
    </row>
    <row r="53" spans="1:20" ht="15.75" customHeight="1">
      <c r="A53" s="211"/>
      <c r="B53" s="196"/>
      <c r="C53" s="196"/>
      <c r="D53" s="196"/>
      <c r="E53" s="196"/>
      <c r="F53" s="196"/>
      <c r="G53" s="196"/>
      <c r="H53" s="196"/>
      <c r="I53" s="196"/>
      <c r="J53" s="196"/>
      <c r="K53" s="196"/>
      <c r="L53" s="196"/>
      <c r="M53" s="196"/>
      <c r="N53" s="196"/>
      <c r="O53" s="196"/>
      <c r="P53" s="196"/>
      <c r="Q53" s="196"/>
      <c r="R53" s="196"/>
      <c r="S53" s="196"/>
      <c r="T53" s="196"/>
    </row>
    <row r="54" spans="1:20" ht="15.75" customHeight="1">
      <c r="A54" s="211"/>
      <c r="B54" s="196"/>
      <c r="C54" s="196"/>
      <c r="D54" s="196"/>
      <c r="E54" s="196"/>
      <c r="F54" s="196"/>
      <c r="G54" s="196"/>
      <c r="H54" s="196"/>
      <c r="I54" s="196"/>
      <c r="J54" s="196"/>
      <c r="K54" s="196"/>
      <c r="L54" s="196"/>
      <c r="M54" s="196"/>
      <c r="N54" s="196"/>
      <c r="O54" s="196"/>
      <c r="P54" s="196"/>
      <c r="Q54" s="196"/>
      <c r="R54" s="196"/>
      <c r="S54" s="196"/>
      <c r="T54" s="196"/>
    </row>
    <row r="55" spans="1:20" ht="15.75" customHeight="1">
      <c r="A55" s="211"/>
      <c r="B55" s="196"/>
      <c r="C55" s="196"/>
      <c r="D55" s="196"/>
      <c r="E55" s="196"/>
      <c r="F55" s="196"/>
      <c r="G55" s="196"/>
      <c r="H55" s="196"/>
      <c r="I55" s="196"/>
      <c r="J55" s="196"/>
      <c r="K55" s="196"/>
      <c r="L55" s="196"/>
      <c r="M55" s="196"/>
      <c r="N55" s="196"/>
      <c r="O55" s="196"/>
      <c r="P55" s="196"/>
      <c r="Q55" s="196"/>
      <c r="R55" s="196"/>
      <c r="S55" s="196"/>
      <c r="T55" s="196"/>
    </row>
    <row r="56" spans="1:20" ht="15.75" customHeight="1">
      <c r="A56" s="211"/>
      <c r="B56" s="196"/>
      <c r="C56" s="196"/>
      <c r="D56" s="196"/>
      <c r="E56" s="196"/>
      <c r="F56" s="196"/>
      <c r="G56" s="196"/>
      <c r="H56" s="196"/>
      <c r="I56" s="196"/>
      <c r="J56" s="196"/>
      <c r="K56" s="196"/>
      <c r="L56" s="196"/>
      <c r="M56" s="196"/>
      <c r="N56" s="196"/>
      <c r="O56" s="196"/>
      <c r="P56" s="196"/>
      <c r="Q56" s="196"/>
      <c r="R56" s="196"/>
      <c r="S56" s="196"/>
      <c r="T56" s="196"/>
    </row>
    <row r="57" spans="1:20" ht="15.75" customHeight="1">
      <c r="A57" s="211"/>
      <c r="B57" s="196"/>
      <c r="C57" s="196"/>
      <c r="D57" s="196"/>
      <c r="E57" s="196"/>
      <c r="F57" s="196"/>
      <c r="G57" s="196"/>
      <c r="H57" s="196"/>
      <c r="I57" s="196"/>
      <c r="J57" s="196"/>
      <c r="K57" s="196"/>
      <c r="L57" s="196"/>
      <c r="M57" s="196"/>
      <c r="N57" s="196"/>
      <c r="O57" s="196"/>
      <c r="P57" s="196"/>
      <c r="Q57" s="196"/>
      <c r="R57" s="196"/>
      <c r="S57" s="196"/>
      <c r="T57" s="196"/>
    </row>
    <row r="58" spans="1:20" ht="15.75" customHeight="1">
      <c r="A58" s="211"/>
      <c r="B58" s="196"/>
      <c r="C58" s="196"/>
      <c r="D58" s="196"/>
      <c r="E58" s="196"/>
      <c r="F58" s="196"/>
      <c r="G58" s="196"/>
      <c r="H58" s="196"/>
      <c r="I58" s="196"/>
      <c r="J58" s="196"/>
      <c r="K58" s="196"/>
      <c r="L58" s="196"/>
      <c r="M58" s="196"/>
      <c r="N58" s="196"/>
      <c r="O58" s="196"/>
      <c r="P58" s="196"/>
      <c r="Q58" s="196"/>
      <c r="R58" s="196"/>
      <c r="S58" s="196"/>
      <c r="T58" s="196"/>
    </row>
    <row r="59" spans="1:20" ht="15.75" customHeight="1">
      <c r="A59" s="211"/>
      <c r="B59" s="196"/>
      <c r="C59" s="196"/>
      <c r="D59" s="196"/>
      <c r="E59" s="196"/>
      <c r="F59" s="196"/>
      <c r="G59" s="196"/>
      <c r="H59" s="196"/>
      <c r="I59" s="196"/>
      <c r="J59" s="196"/>
      <c r="K59" s="196"/>
      <c r="L59" s="196"/>
      <c r="M59" s="196"/>
      <c r="N59" s="196"/>
      <c r="O59" s="196"/>
      <c r="P59" s="196"/>
      <c r="Q59" s="196"/>
      <c r="R59" s="196"/>
      <c r="S59" s="196"/>
      <c r="T59" s="196"/>
    </row>
    <row r="60" spans="1:20" ht="15.75" customHeight="1">
      <c r="A60" s="211"/>
      <c r="B60" s="196"/>
      <c r="C60" s="196"/>
      <c r="D60" s="196"/>
      <c r="E60" s="196"/>
      <c r="F60" s="196"/>
      <c r="G60" s="196"/>
      <c r="H60" s="196"/>
      <c r="I60" s="196"/>
      <c r="J60" s="196"/>
      <c r="K60" s="196"/>
      <c r="L60" s="196"/>
      <c r="M60" s="196"/>
      <c r="N60" s="196"/>
      <c r="O60" s="196"/>
      <c r="P60" s="196"/>
      <c r="Q60" s="196"/>
      <c r="R60" s="196"/>
      <c r="S60" s="196"/>
      <c r="T60" s="196"/>
    </row>
    <row r="61" spans="1:20" ht="15.75" customHeight="1">
      <c r="A61" s="211"/>
      <c r="B61" s="196"/>
      <c r="C61" s="196"/>
      <c r="D61" s="196"/>
      <c r="E61" s="196"/>
      <c r="F61" s="196"/>
      <c r="G61" s="196"/>
      <c r="H61" s="196"/>
      <c r="I61" s="196"/>
      <c r="J61" s="196"/>
      <c r="K61" s="196"/>
      <c r="L61" s="196"/>
      <c r="M61" s="196"/>
      <c r="N61" s="196"/>
      <c r="O61" s="196"/>
      <c r="P61" s="196"/>
      <c r="Q61" s="196"/>
      <c r="R61" s="196"/>
      <c r="S61" s="196"/>
      <c r="T61" s="196"/>
    </row>
    <row r="62" spans="1:20" ht="15.75" customHeight="1">
      <c r="A62" s="211"/>
      <c r="B62" s="196"/>
      <c r="C62" s="196"/>
      <c r="D62" s="196"/>
      <c r="E62" s="196"/>
      <c r="F62" s="196"/>
      <c r="G62" s="196"/>
      <c r="H62" s="196"/>
      <c r="I62" s="196"/>
      <c r="J62" s="196"/>
      <c r="K62" s="196"/>
      <c r="L62" s="196"/>
      <c r="M62" s="196"/>
      <c r="N62" s="196"/>
      <c r="O62" s="196"/>
      <c r="P62" s="196"/>
      <c r="Q62" s="196"/>
      <c r="R62" s="196"/>
      <c r="S62" s="196"/>
      <c r="T62" s="196"/>
    </row>
    <row r="63" spans="1:20" ht="15.75" customHeight="1">
      <c r="A63" s="211"/>
      <c r="B63" s="196"/>
      <c r="C63" s="196"/>
      <c r="D63" s="196"/>
      <c r="E63" s="196"/>
      <c r="F63" s="196"/>
      <c r="G63" s="196"/>
      <c r="H63" s="196"/>
      <c r="I63" s="196"/>
      <c r="J63" s="196"/>
      <c r="K63" s="196"/>
      <c r="L63" s="196"/>
      <c r="M63" s="196"/>
      <c r="N63" s="196"/>
      <c r="O63" s="196"/>
      <c r="P63" s="196"/>
      <c r="Q63" s="196"/>
      <c r="R63" s="196"/>
      <c r="S63" s="196"/>
      <c r="T63" s="196"/>
    </row>
    <row r="64" spans="1:20" ht="15.75" customHeight="1">
      <c r="A64" s="211"/>
      <c r="B64" s="196"/>
      <c r="C64" s="196"/>
      <c r="D64" s="196"/>
      <c r="E64" s="196"/>
      <c r="F64" s="196"/>
      <c r="G64" s="196"/>
      <c r="H64" s="196"/>
      <c r="I64" s="196"/>
      <c r="J64" s="196"/>
      <c r="K64" s="196"/>
      <c r="L64" s="196"/>
      <c r="M64" s="196"/>
      <c r="N64" s="196"/>
      <c r="O64" s="196"/>
      <c r="P64" s="196"/>
      <c r="Q64" s="196"/>
      <c r="R64" s="196"/>
      <c r="S64" s="196"/>
      <c r="T64" s="196"/>
    </row>
    <row r="65" spans="1:20" ht="15.75" customHeight="1">
      <c r="A65" s="211"/>
      <c r="B65" s="196"/>
      <c r="C65" s="196"/>
      <c r="D65" s="196"/>
      <c r="E65" s="196"/>
      <c r="F65" s="196"/>
      <c r="G65" s="196"/>
      <c r="H65" s="196"/>
      <c r="I65" s="196"/>
      <c r="J65" s="196"/>
      <c r="K65" s="196"/>
      <c r="L65" s="196"/>
      <c r="M65" s="196"/>
      <c r="N65" s="196"/>
      <c r="O65" s="196"/>
      <c r="P65" s="196"/>
      <c r="Q65" s="196"/>
      <c r="R65" s="196"/>
      <c r="S65" s="196"/>
      <c r="T65" s="196"/>
    </row>
    <row r="66" spans="1:20" ht="15.75" customHeight="1">
      <c r="A66" s="211"/>
      <c r="B66" s="196"/>
      <c r="C66" s="196"/>
      <c r="D66" s="196"/>
      <c r="E66" s="196"/>
      <c r="F66" s="196"/>
      <c r="G66" s="196"/>
      <c r="H66" s="196"/>
      <c r="I66" s="196"/>
      <c r="J66" s="196"/>
      <c r="K66" s="196"/>
      <c r="L66" s="196"/>
      <c r="M66" s="196"/>
      <c r="N66" s="196"/>
      <c r="O66" s="196"/>
      <c r="P66" s="196"/>
      <c r="Q66" s="196"/>
      <c r="R66" s="196"/>
      <c r="S66" s="196"/>
      <c r="T66" s="196"/>
    </row>
    <row r="67" spans="1:20" ht="15.75" customHeight="1">
      <c r="A67" s="211"/>
      <c r="B67" s="196"/>
      <c r="C67" s="196"/>
      <c r="D67" s="196"/>
      <c r="E67" s="196"/>
      <c r="F67" s="196"/>
      <c r="G67" s="196"/>
      <c r="H67" s="196"/>
      <c r="I67" s="196"/>
      <c r="J67" s="196"/>
      <c r="K67" s="196"/>
      <c r="L67" s="196"/>
      <c r="M67" s="196"/>
      <c r="N67" s="196"/>
      <c r="O67" s="196"/>
      <c r="P67" s="196"/>
      <c r="Q67" s="196"/>
      <c r="R67" s="196"/>
      <c r="S67" s="196"/>
      <c r="T67" s="196"/>
    </row>
    <row r="68" spans="1:20" ht="15.75" customHeight="1">
      <c r="A68" s="211"/>
      <c r="B68" s="196"/>
      <c r="C68" s="196"/>
      <c r="D68" s="196"/>
      <c r="E68" s="196"/>
      <c r="F68" s="196"/>
      <c r="G68" s="196"/>
      <c r="H68" s="196"/>
      <c r="I68" s="196"/>
      <c r="J68" s="196"/>
      <c r="K68" s="196"/>
      <c r="L68" s="196"/>
      <c r="M68" s="196"/>
      <c r="N68" s="196"/>
      <c r="O68" s="196"/>
      <c r="P68" s="196"/>
      <c r="Q68" s="196"/>
      <c r="R68" s="196"/>
      <c r="S68" s="196"/>
      <c r="T68" s="196"/>
    </row>
    <row r="69" spans="1:20" ht="15.75" customHeight="1">
      <c r="A69" s="211"/>
      <c r="B69" s="196"/>
      <c r="C69" s="196"/>
      <c r="D69" s="196"/>
      <c r="E69" s="196"/>
      <c r="F69" s="196"/>
      <c r="G69" s="196"/>
      <c r="H69" s="196"/>
      <c r="I69" s="196"/>
      <c r="J69" s="196"/>
      <c r="K69" s="196"/>
      <c r="L69" s="196"/>
      <c r="M69" s="196"/>
      <c r="N69" s="196"/>
      <c r="O69" s="196"/>
      <c r="P69" s="196"/>
      <c r="Q69" s="196"/>
      <c r="R69" s="196"/>
      <c r="S69" s="196"/>
      <c r="T69" s="196"/>
    </row>
    <row r="70" spans="1:20" ht="15.75" customHeight="1">
      <c r="A70" s="211"/>
      <c r="B70" s="196"/>
      <c r="C70" s="196"/>
      <c r="D70" s="196"/>
      <c r="E70" s="196"/>
      <c r="F70" s="196"/>
      <c r="G70" s="196"/>
      <c r="H70" s="196"/>
      <c r="I70" s="196"/>
      <c r="J70" s="196"/>
      <c r="K70" s="196"/>
      <c r="L70" s="196"/>
      <c r="M70" s="196"/>
      <c r="N70" s="196"/>
      <c r="O70" s="196"/>
      <c r="P70" s="196"/>
      <c r="Q70" s="196"/>
      <c r="R70" s="196"/>
      <c r="S70" s="196"/>
      <c r="T70" s="196"/>
    </row>
    <row r="71" spans="1:20" ht="15.75" customHeight="1">
      <c r="A71" s="211"/>
      <c r="B71" s="196"/>
      <c r="C71" s="196"/>
      <c r="D71" s="196"/>
      <c r="E71" s="196"/>
      <c r="F71" s="196"/>
      <c r="G71" s="196"/>
      <c r="H71" s="196"/>
      <c r="I71" s="196"/>
      <c r="J71" s="196"/>
      <c r="K71" s="196"/>
      <c r="L71" s="196"/>
      <c r="M71" s="196"/>
      <c r="N71" s="196"/>
      <c r="O71" s="196"/>
      <c r="P71" s="196"/>
      <c r="Q71" s="196"/>
      <c r="R71" s="196"/>
      <c r="S71" s="196"/>
      <c r="T71" s="196"/>
    </row>
    <row r="72" spans="1:20" ht="15.75" customHeight="1">
      <c r="A72" s="211"/>
      <c r="B72" s="196"/>
      <c r="C72" s="196"/>
      <c r="D72" s="196"/>
      <c r="E72" s="196"/>
      <c r="F72" s="196"/>
      <c r="G72" s="196"/>
      <c r="H72" s="196"/>
      <c r="I72" s="196"/>
      <c r="J72" s="196"/>
      <c r="K72" s="196"/>
      <c r="L72" s="196"/>
      <c r="M72" s="196"/>
      <c r="N72" s="196"/>
      <c r="O72" s="196"/>
      <c r="P72" s="196"/>
      <c r="Q72" s="196"/>
      <c r="R72" s="196"/>
      <c r="S72" s="196"/>
      <c r="T72" s="196"/>
    </row>
    <row r="73" spans="1:20" ht="15.75" customHeight="1">
      <c r="A73" s="211"/>
      <c r="B73" s="196"/>
      <c r="C73" s="196"/>
      <c r="D73" s="196"/>
      <c r="E73" s="196"/>
      <c r="F73" s="196"/>
      <c r="G73" s="196"/>
      <c r="H73" s="196"/>
      <c r="I73" s="196"/>
      <c r="J73" s="196"/>
      <c r="K73" s="196"/>
      <c r="L73" s="196"/>
      <c r="M73" s="196"/>
      <c r="N73" s="196"/>
      <c r="O73" s="196"/>
      <c r="P73" s="196"/>
      <c r="Q73" s="196"/>
      <c r="R73" s="196"/>
      <c r="S73" s="196"/>
      <c r="T73" s="196"/>
    </row>
    <row r="74" spans="1:20" ht="15.75" customHeight="1">
      <c r="A74" s="211"/>
      <c r="B74" s="196"/>
      <c r="C74" s="196"/>
      <c r="D74" s="196"/>
      <c r="E74" s="196"/>
      <c r="F74" s="196"/>
      <c r="G74" s="196"/>
      <c r="H74" s="196"/>
      <c r="I74" s="196"/>
      <c r="J74" s="196"/>
      <c r="K74" s="196"/>
      <c r="L74" s="196"/>
      <c r="M74" s="196"/>
      <c r="N74" s="196"/>
      <c r="O74" s="196"/>
      <c r="P74" s="196"/>
      <c r="Q74" s="196"/>
      <c r="R74" s="196"/>
      <c r="S74" s="196"/>
      <c r="T74" s="196"/>
    </row>
    <row r="75" spans="1:20" ht="15.75" customHeight="1">
      <c r="A75" s="211"/>
      <c r="B75" s="196"/>
      <c r="C75" s="196"/>
      <c r="D75" s="196"/>
      <c r="E75" s="196"/>
      <c r="F75" s="196"/>
      <c r="G75" s="196"/>
      <c r="H75" s="196"/>
      <c r="I75" s="196"/>
      <c r="J75" s="196"/>
      <c r="K75" s="196"/>
      <c r="L75" s="196"/>
      <c r="M75" s="196"/>
      <c r="N75" s="196"/>
      <c r="O75" s="196"/>
      <c r="P75" s="196"/>
      <c r="Q75" s="196"/>
      <c r="R75" s="196"/>
      <c r="S75" s="196"/>
      <c r="T75" s="196"/>
    </row>
    <row r="76" spans="1:20" ht="15.75" customHeight="1">
      <c r="A76" s="211"/>
      <c r="B76" s="196"/>
      <c r="C76" s="196"/>
      <c r="D76" s="196"/>
      <c r="E76" s="196"/>
      <c r="F76" s="196"/>
      <c r="G76" s="196"/>
      <c r="H76" s="196"/>
      <c r="I76" s="196"/>
      <c r="J76" s="196"/>
      <c r="K76" s="196"/>
      <c r="L76" s="196"/>
      <c r="M76" s="196"/>
      <c r="N76" s="196"/>
      <c r="O76" s="196"/>
      <c r="P76" s="196"/>
      <c r="Q76" s="196"/>
      <c r="R76" s="196"/>
      <c r="S76" s="196"/>
      <c r="T76" s="196"/>
    </row>
    <row r="77" spans="1:20" ht="15.75" customHeight="1">
      <c r="A77" s="211"/>
      <c r="B77" s="196"/>
      <c r="C77" s="196"/>
      <c r="D77" s="196"/>
      <c r="E77" s="196"/>
      <c r="F77" s="196"/>
      <c r="G77" s="196"/>
      <c r="H77" s="196"/>
      <c r="I77" s="196"/>
      <c r="J77" s="196"/>
      <c r="K77" s="196"/>
      <c r="L77" s="196"/>
      <c r="M77" s="196"/>
      <c r="N77" s="196"/>
      <c r="O77" s="196"/>
      <c r="P77" s="196"/>
      <c r="Q77" s="196"/>
      <c r="R77" s="196"/>
      <c r="S77" s="196"/>
      <c r="T77" s="196"/>
    </row>
    <row r="78" spans="1:20" ht="15.75" customHeight="1">
      <c r="A78" s="211"/>
      <c r="B78" s="196"/>
      <c r="C78" s="196"/>
      <c r="D78" s="196"/>
      <c r="E78" s="196"/>
      <c r="F78" s="196"/>
      <c r="G78" s="196"/>
      <c r="H78" s="196"/>
      <c r="I78" s="196"/>
      <c r="J78" s="196"/>
      <c r="K78" s="196"/>
      <c r="L78" s="196"/>
      <c r="M78" s="196"/>
      <c r="N78" s="196"/>
      <c r="O78" s="196"/>
      <c r="P78" s="196"/>
      <c r="Q78" s="196"/>
      <c r="R78" s="196"/>
      <c r="S78" s="196"/>
      <c r="T78" s="196"/>
    </row>
    <row r="79" spans="1:20" ht="15.75" customHeight="1">
      <c r="A79" s="211"/>
      <c r="B79" s="196"/>
      <c r="C79" s="196"/>
      <c r="D79" s="196"/>
      <c r="E79" s="196"/>
      <c r="F79" s="196"/>
      <c r="G79" s="196"/>
      <c r="H79" s="196"/>
      <c r="I79" s="196"/>
      <c r="J79" s="196"/>
      <c r="K79" s="196"/>
      <c r="L79" s="196"/>
      <c r="M79" s="196"/>
      <c r="N79" s="196"/>
      <c r="O79" s="196"/>
      <c r="P79" s="196"/>
      <c r="Q79" s="196"/>
      <c r="R79" s="196"/>
      <c r="S79" s="196"/>
      <c r="T79" s="196"/>
    </row>
    <row r="80" spans="1:20" ht="15.75" customHeight="1">
      <c r="A80" s="211"/>
      <c r="B80" s="196"/>
      <c r="C80" s="196"/>
      <c r="D80" s="196"/>
      <c r="E80" s="196"/>
      <c r="F80" s="196"/>
      <c r="G80" s="196"/>
      <c r="H80" s="196"/>
      <c r="I80" s="196"/>
      <c r="J80" s="196"/>
      <c r="K80" s="196"/>
      <c r="L80" s="196"/>
      <c r="M80" s="196"/>
      <c r="N80" s="196"/>
      <c r="O80" s="196"/>
      <c r="P80" s="196"/>
      <c r="Q80" s="196"/>
      <c r="R80" s="196"/>
      <c r="S80" s="196"/>
      <c r="T80" s="196"/>
    </row>
    <row r="81" spans="1:20" ht="15.75" customHeight="1">
      <c r="A81" s="211"/>
      <c r="B81" s="196"/>
      <c r="C81" s="196"/>
      <c r="D81" s="196"/>
      <c r="E81" s="196"/>
      <c r="F81" s="196"/>
      <c r="G81" s="196"/>
      <c r="H81" s="196"/>
      <c r="I81" s="196"/>
      <c r="J81" s="196"/>
      <c r="K81" s="196"/>
      <c r="L81" s="196"/>
      <c r="M81" s="196"/>
      <c r="N81" s="196"/>
      <c r="O81" s="196"/>
      <c r="P81" s="196"/>
      <c r="Q81" s="196"/>
      <c r="R81" s="196"/>
      <c r="S81" s="196"/>
      <c r="T81" s="196"/>
    </row>
    <row r="82" spans="1:20" ht="15.75" customHeight="1">
      <c r="A82" s="211"/>
      <c r="B82" s="196"/>
      <c r="C82" s="196"/>
      <c r="D82" s="196"/>
      <c r="E82" s="196"/>
      <c r="F82" s="196"/>
      <c r="G82" s="196"/>
      <c r="H82" s="196"/>
      <c r="I82" s="196"/>
      <c r="J82" s="196"/>
      <c r="K82" s="196"/>
      <c r="L82" s="196"/>
      <c r="M82" s="196"/>
      <c r="N82" s="196"/>
      <c r="O82" s="196"/>
      <c r="P82" s="196"/>
      <c r="Q82" s="196"/>
      <c r="R82" s="196"/>
      <c r="S82" s="196"/>
      <c r="T82" s="196"/>
    </row>
    <row r="83" spans="1:20" ht="15.75" customHeight="1">
      <c r="A83" s="211"/>
      <c r="B83" s="196"/>
      <c r="C83" s="196"/>
      <c r="D83" s="196"/>
      <c r="E83" s="196"/>
      <c r="F83" s="196"/>
      <c r="G83" s="196"/>
      <c r="H83" s="196"/>
      <c r="I83" s="196"/>
      <c r="J83" s="196"/>
      <c r="K83" s="196"/>
      <c r="L83" s="196"/>
      <c r="M83" s="196"/>
      <c r="N83" s="196"/>
      <c r="O83" s="196"/>
      <c r="P83" s="196"/>
      <c r="Q83" s="196"/>
      <c r="R83" s="196"/>
      <c r="S83" s="196"/>
      <c r="T83" s="196"/>
    </row>
    <row r="84" spans="1:20" ht="15.75" customHeight="1">
      <c r="A84" s="211"/>
      <c r="B84" s="196"/>
      <c r="C84" s="196"/>
      <c r="D84" s="196"/>
      <c r="E84" s="196"/>
      <c r="F84" s="196"/>
      <c r="G84" s="196"/>
      <c r="H84" s="196"/>
      <c r="I84" s="196"/>
      <c r="J84" s="196"/>
      <c r="K84" s="196"/>
      <c r="L84" s="196"/>
      <c r="M84" s="196"/>
      <c r="N84" s="196"/>
      <c r="O84" s="196"/>
      <c r="P84" s="196"/>
      <c r="Q84" s="196"/>
      <c r="R84" s="196"/>
      <c r="S84" s="196"/>
      <c r="T84" s="196"/>
    </row>
    <row r="85" spans="1:20" ht="15.75" customHeight="1">
      <c r="A85" s="211"/>
      <c r="B85" s="196"/>
      <c r="C85" s="196"/>
      <c r="D85" s="196"/>
      <c r="E85" s="196"/>
      <c r="F85" s="196"/>
      <c r="G85" s="196"/>
      <c r="H85" s="196"/>
      <c r="I85" s="196"/>
      <c r="J85" s="196"/>
      <c r="K85" s="196"/>
      <c r="L85" s="196"/>
      <c r="M85" s="196"/>
      <c r="N85" s="196"/>
      <c r="O85" s="196"/>
      <c r="P85" s="196"/>
      <c r="Q85" s="196"/>
      <c r="R85" s="196"/>
      <c r="S85" s="196"/>
      <c r="T85" s="196"/>
    </row>
    <row r="86" spans="1:20" ht="15.75" customHeight="1">
      <c r="A86" s="211"/>
      <c r="B86" s="196"/>
      <c r="C86" s="196"/>
      <c r="D86" s="196"/>
      <c r="E86" s="196"/>
      <c r="F86" s="196"/>
      <c r="G86" s="196"/>
      <c r="H86" s="196"/>
      <c r="I86" s="196"/>
      <c r="J86" s="196"/>
      <c r="K86" s="196"/>
      <c r="L86" s="196"/>
      <c r="M86" s="196"/>
      <c r="N86" s="196"/>
      <c r="O86" s="196"/>
      <c r="P86" s="196"/>
      <c r="Q86" s="196"/>
      <c r="R86" s="196"/>
      <c r="S86" s="196"/>
      <c r="T86" s="196"/>
    </row>
    <row r="87" spans="1:20" ht="15.75" customHeight="1">
      <c r="A87" s="211"/>
      <c r="B87" s="196"/>
      <c r="C87" s="196"/>
      <c r="D87" s="196"/>
      <c r="E87" s="196"/>
      <c r="F87" s="196"/>
      <c r="G87" s="196"/>
      <c r="H87" s="196"/>
      <c r="I87" s="196"/>
      <c r="J87" s="196"/>
      <c r="K87" s="196"/>
      <c r="L87" s="196"/>
      <c r="M87" s="196"/>
      <c r="N87" s="196"/>
      <c r="O87" s="196"/>
      <c r="P87" s="196"/>
      <c r="Q87" s="196"/>
      <c r="R87" s="196"/>
      <c r="S87" s="196"/>
      <c r="T87" s="196"/>
    </row>
    <row r="88" spans="1:20" ht="15.75" customHeight="1">
      <c r="A88" s="211"/>
      <c r="B88" s="196"/>
      <c r="C88" s="196"/>
      <c r="D88" s="196"/>
      <c r="E88" s="196"/>
      <c r="F88" s="196"/>
      <c r="G88" s="196"/>
      <c r="H88" s="196"/>
      <c r="I88" s="196"/>
      <c r="J88" s="196"/>
      <c r="K88" s="196"/>
      <c r="L88" s="196"/>
      <c r="M88" s="196"/>
      <c r="N88" s="196"/>
      <c r="O88" s="196"/>
      <c r="P88" s="196"/>
      <c r="Q88" s="196"/>
      <c r="R88" s="196"/>
      <c r="S88" s="196"/>
      <c r="T88" s="196"/>
    </row>
    <row r="89" spans="1:20" ht="15.75" customHeight="1">
      <c r="A89" s="211"/>
      <c r="B89" s="196"/>
      <c r="C89" s="196"/>
      <c r="D89" s="196"/>
      <c r="E89" s="196"/>
      <c r="F89" s="196"/>
      <c r="G89" s="196"/>
      <c r="H89" s="196"/>
      <c r="I89" s="196"/>
      <c r="J89" s="196"/>
      <c r="K89" s="196"/>
      <c r="L89" s="196"/>
      <c r="M89" s="196"/>
      <c r="N89" s="196"/>
      <c r="O89" s="196"/>
      <c r="P89" s="196"/>
      <c r="Q89" s="196"/>
      <c r="R89" s="196"/>
      <c r="S89" s="196"/>
      <c r="T89" s="196"/>
    </row>
    <row r="90" spans="1:20" ht="15.75" customHeight="1">
      <c r="A90" s="211"/>
      <c r="B90" s="196"/>
      <c r="C90" s="196"/>
      <c r="D90" s="196"/>
      <c r="E90" s="196"/>
      <c r="F90" s="196"/>
      <c r="G90" s="196"/>
      <c r="H90" s="196"/>
      <c r="I90" s="196"/>
      <c r="J90" s="196"/>
      <c r="K90" s="196"/>
      <c r="L90" s="196"/>
      <c r="M90" s="196"/>
      <c r="N90" s="196"/>
      <c r="O90" s="196"/>
      <c r="P90" s="196"/>
      <c r="Q90" s="196"/>
      <c r="R90" s="196"/>
      <c r="S90" s="196"/>
      <c r="T90" s="196"/>
    </row>
    <row r="91" spans="1:20" ht="15.75" customHeight="1">
      <c r="A91" s="211"/>
      <c r="B91" s="196"/>
      <c r="C91" s="196"/>
      <c r="D91" s="196"/>
      <c r="E91" s="196"/>
      <c r="F91" s="196"/>
      <c r="G91" s="196"/>
      <c r="H91" s="196"/>
      <c r="I91" s="196"/>
      <c r="J91" s="196"/>
      <c r="K91" s="196"/>
      <c r="L91" s="196"/>
      <c r="M91" s="196"/>
      <c r="N91" s="196"/>
      <c r="O91" s="196"/>
      <c r="P91" s="196"/>
      <c r="Q91" s="196"/>
      <c r="R91" s="196"/>
      <c r="S91" s="196"/>
      <c r="T91" s="196"/>
    </row>
    <row r="92" spans="1:20" ht="15.75" customHeight="1">
      <c r="A92" s="211"/>
      <c r="B92" s="196"/>
      <c r="C92" s="196"/>
      <c r="D92" s="196"/>
      <c r="E92" s="196"/>
      <c r="F92" s="196"/>
      <c r="G92" s="196"/>
      <c r="H92" s="196"/>
      <c r="I92" s="196"/>
      <c r="J92" s="196"/>
      <c r="K92" s="196"/>
      <c r="L92" s="196"/>
      <c r="M92" s="196"/>
      <c r="N92" s="196"/>
      <c r="O92" s="196"/>
      <c r="P92" s="196"/>
      <c r="Q92" s="196"/>
      <c r="R92" s="196"/>
      <c r="S92" s="196"/>
      <c r="T92" s="196"/>
    </row>
    <row r="93" spans="1:20" ht="15.75" customHeight="1">
      <c r="A93" s="211"/>
      <c r="B93" s="196"/>
      <c r="C93" s="196"/>
      <c r="D93" s="196"/>
      <c r="E93" s="196"/>
      <c r="F93" s="196"/>
      <c r="G93" s="196"/>
      <c r="H93" s="196"/>
      <c r="I93" s="196"/>
      <c r="J93" s="196"/>
      <c r="K93" s="196"/>
      <c r="L93" s="196"/>
      <c r="M93" s="196"/>
      <c r="N93" s="196"/>
      <c r="O93" s="196"/>
      <c r="P93" s="196"/>
      <c r="Q93" s="196"/>
      <c r="R93" s="196"/>
      <c r="S93" s="196"/>
      <c r="T93" s="196"/>
    </row>
    <row r="94" spans="1:20" ht="15.75" customHeight="1">
      <c r="A94" s="211"/>
      <c r="B94" s="196"/>
      <c r="C94" s="196"/>
      <c r="D94" s="196"/>
      <c r="E94" s="196"/>
      <c r="F94" s="196"/>
      <c r="G94" s="196"/>
      <c r="H94" s="196"/>
      <c r="I94" s="196"/>
      <c r="J94" s="196"/>
      <c r="K94" s="196"/>
      <c r="L94" s="196"/>
      <c r="M94" s="196"/>
      <c r="N94" s="196"/>
      <c r="O94" s="196"/>
      <c r="P94" s="196"/>
      <c r="Q94" s="196"/>
      <c r="R94" s="196"/>
      <c r="S94" s="196"/>
      <c r="T94" s="196"/>
    </row>
    <row r="95" spans="1:20" ht="15.75" customHeight="1">
      <c r="A95" s="211"/>
      <c r="B95" s="196"/>
      <c r="C95" s="196"/>
      <c r="D95" s="196"/>
      <c r="E95" s="196"/>
      <c r="F95" s="196"/>
      <c r="G95" s="196"/>
      <c r="H95" s="196"/>
      <c r="I95" s="196"/>
      <c r="J95" s="196"/>
      <c r="K95" s="196"/>
      <c r="L95" s="196"/>
      <c r="M95" s="196"/>
      <c r="N95" s="196"/>
      <c r="O95" s="196"/>
      <c r="P95" s="196"/>
      <c r="Q95" s="196"/>
      <c r="R95" s="196"/>
      <c r="S95" s="196"/>
      <c r="T95" s="196"/>
    </row>
    <row r="96" spans="1:20" ht="15.75" customHeight="1">
      <c r="A96" s="211"/>
      <c r="B96" s="196"/>
      <c r="C96" s="196"/>
      <c r="D96" s="196"/>
      <c r="E96" s="196"/>
      <c r="F96" s="196"/>
      <c r="G96" s="196"/>
      <c r="H96" s="196"/>
      <c r="I96" s="196"/>
      <c r="J96" s="196"/>
      <c r="K96" s="196"/>
      <c r="L96" s="196"/>
      <c r="M96" s="196"/>
      <c r="N96" s="196"/>
      <c r="O96" s="196"/>
      <c r="P96" s="196"/>
      <c r="Q96" s="196"/>
      <c r="R96" s="196"/>
      <c r="S96" s="196"/>
      <c r="T96" s="196"/>
    </row>
    <row r="97" spans="1:20" ht="15.75" customHeight="1">
      <c r="A97" s="211"/>
      <c r="B97" s="196"/>
      <c r="C97" s="196"/>
      <c r="D97" s="196"/>
      <c r="E97" s="196"/>
      <c r="F97" s="196"/>
      <c r="G97" s="196"/>
      <c r="H97" s="196"/>
      <c r="I97" s="196"/>
      <c r="J97" s="196"/>
      <c r="K97" s="196"/>
      <c r="L97" s="196"/>
      <c r="M97" s="196"/>
      <c r="N97" s="196"/>
      <c r="O97" s="196"/>
      <c r="P97" s="196"/>
      <c r="Q97" s="196"/>
      <c r="R97" s="196"/>
      <c r="S97" s="196"/>
      <c r="T97" s="196"/>
    </row>
    <row r="98" spans="1:20" ht="15.75" customHeight="1">
      <c r="A98" s="211"/>
      <c r="B98" s="196"/>
      <c r="C98" s="196"/>
      <c r="D98" s="196"/>
      <c r="E98" s="196"/>
      <c r="F98" s="196"/>
      <c r="G98" s="196"/>
      <c r="H98" s="196"/>
      <c r="I98" s="196"/>
      <c r="J98" s="196"/>
      <c r="K98" s="196"/>
      <c r="L98" s="196"/>
      <c r="M98" s="196"/>
      <c r="N98" s="196"/>
      <c r="O98" s="196"/>
      <c r="P98" s="196"/>
      <c r="Q98" s="196"/>
      <c r="R98" s="196"/>
      <c r="S98" s="196"/>
      <c r="T98" s="196"/>
    </row>
    <row r="99" spans="1:20" ht="15.75" customHeight="1">
      <c r="A99" s="211"/>
      <c r="B99" s="196"/>
      <c r="C99" s="196"/>
      <c r="D99" s="196"/>
      <c r="E99" s="196"/>
      <c r="F99" s="196"/>
      <c r="G99" s="196"/>
      <c r="H99" s="196"/>
      <c r="I99" s="196"/>
      <c r="J99" s="196"/>
      <c r="K99" s="196"/>
      <c r="L99" s="196"/>
      <c r="M99" s="196"/>
      <c r="N99" s="196"/>
      <c r="O99" s="196"/>
      <c r="P99" s="196"/>
      <c r="Q99" s="196"/>
      <c r="R99" s="196"/>
      <c r="S99" s="196"/>
      <c r="T99" s="196"/>
    </row>
    <row r="100" spans="1:20" ht="15.75" customHeight="1">
      <c r="A100" s="211"/>
      <c r="B100" s="196"/>
      <c r="C100" s="196"/>
      <c r="D100" s="196"/>
      <c r="E100" s="196"/>
      <c r="F100" s="196"/>
      <c r="G100" s="196"/>
      <c r="H100" s="196"/>
      <c r="I100" s="196"/>
      <c r="J100" s="196"/>
      <c r="K100" s="196"/>
      <c r="L100" s="196"/>
      <c r="M100" s="196"/>
      <c r="N100" s="196"/>
      <c r="O100" s="196"/>
      <c r="P100" s="196"/>
      <c r="Q100" s="196"/>
      <c r="R100" s="196"/>
      <c r="S100" s="196"/>
      <c r="T100" s="196"/>
    </row>
    <row r="101" spans="1:20" ht="15.75" customHeight="1">
      <c r="A101" s="211"/>
      <c r="B101" s="196"/>
      <c r="C101" s="196"/>
      <c r="D101" s="196"/>
      <c r="E101" s="196"/>
      <c r="F101" s="196"/>
      <c r="G101" s="196"/>
      <c r="H101" s="196"/>
      <c r="I101" s="196"/>
      <c r="J101" s="196"/>
      <c r="K101" s="196"/>
      <c r="L101" s="196"/>
      <c r="M101" s="196"/>
      <c r="N101" s="196"/>
      <c r="O101" s="196"/>
      <c r="P101" s="196"/>
      <c r="Q101" s="196"/>
      <c r="R101" s="196"/>
      <c r="S101" s="196"/>
      <c r="T101" s="196"/>
    </row>
    <row r="102" spans="1:20" ht="15.75" customHeight="1">
      <c r="A102" s="211"/>
      <c r="B102" s="196"/>
      <c r="C102" s="196"/>
      <c r="D102" s="196"/>
      <c r="E102" s="196"/>
      <c r="F102" s="196"/>
      <c r="G102" s="196"/>
      <c r="H102" s="196"/>
      <c r="I102" s="196"/>
      <c r="J102" s="196"/>
      <c r="K102" s="196"/>
      <c r="L102" s="196"/>
      <c r="M102" s="196"/>
      <c r="N102" s="196"/>
      <c r="O102" s="196"/>
      <c r="P102" s="196"/>
      <c r="Q102" s="196"/>
      <c r="R102" s="196"/>
      <c r="S102" s="196"/>
      <c r="T102" s="196"/>
    </row>
    <row r="103" spans="1:20" ht="15.75" customHeight="1">
      <c r="A103" s="211"/>
      <c r="B103" s="196"/>
      <c r="C103" s="196"/>
      <c r="D103" s="196"/>
      <c r="E103" s="196"/>
      <c r="F103" s="196"/>
      <c r="G103" s="196"/>
      <c r="H103" s="196"/>
      <c r="I103" s="196"/>
      <c r="J103" s="196"/>
      <c r="K103" s="196"/>
      <c r="L103" s="196"/>
      <c r="M103" s="196"/>
      <c r="N103" s="196"/>
      <c r="O103" s="196"/>
      <c r="P103" s="196"/>
      <c r="Q103" s="196"/>
      <c r="R103" s="196"/>
      <c r="S103" s="196"/>
      <c r="T103" s="196"/>
    </row>
    <row r="104" spans="1:20" ht="15.75" customHeight="1">
      <c r="A104" s="211"/>
      <c r="B104" s="196"/>
      <c r="C104" s="196"/>
      <c r="D104" s="196"/>
      <c r="E104" s="196"/>
      <c r="F104" s="196"/>
      <c r="G104" s="196"/>
      <c r="H104" s="196"/>
      <c r="I104" s="196"/>
      <c r="J104" s="196"/>
      <c r="K104" s="196"/>
      <c r="L104" s="196"/>
      <c r="M104" s="196"/>
      <c r="N104" s="196"/>
      <c r="O104" s="196"/>
      <c r="P104" s="196"/>
      <c r="Q104" s="196"/>
      <c r="R104" s="196"/>
      <c r="S104" s="196"/>
      <c r="T104" s="196"/>
    </row>
    <row r="105" spans="1:20" ht="15.75" customHeight="1">
      <c r="A105" s="211"/>
      <c r="B105" s="196"/>
      <c r="C105" s="196"/>
      <c r="D105" s="196"/>
      <c r="E105" s="196"/>
      <c r="F105" s="196"/>
      <c r="G105" s="196"/>
      <c r="H105" s="196"/>
      <c r="I105" s="196"/>
      <c r="J105" s="196"/>
      <c r="K105" s="196"/>
      <c r="L105" s="196"/>
      <c r="M105" s="196"/>
      <c r="N105" s="196"/>
      <c r="O105" s="196"/>
      <c r="P105" s="196"/>
      <c r="Q105" s="196"/>
      <c r="R105" s="196"/>
      <c r="S105" s="196"/>
      <c r="T105" s="196"/>
    </row>
    <row r="106" spans="1:20" ht="15.75" customHeight="1">
      <c r="A106" s="211"/>
      <c r="B106" s="196"/>
      <c r="C106" s="196"/>
      <c r="D106" s="196"/>
      <c r="E106" s="196"/>
      <c r="F106" s="196"/>
      <c r="G106" s="196"/>
      <c r="H106" s="196"/>
      <c r="I106" s="196"/>
      <c r="J106" s="196"/>
      <c r="K106" s="196"/>
      <c r="L106" s="196"/>
      <c r="M106" s="196"/>
      <c r="N106" s="196"/>
      <c r="O106" s="196"/>
      <c r="P106" s="196"/>
      <c r="Q106" s="196"/>
      <c r="R106" s="196"/>
      <c r="S106" s="196"/>
      <c r="T106" s="196"/>
    </row>
    <row r="107" spans="1:20" ht="15.75" customHeight="1">
      <c r="A107" s="211"/>
      <c r="B107" s="196"/>
      <c r="C107" s="196"/>
      <c r="D107" s="196"/>
      <c r="E107" s="196"/>
      <c r="F107" s="196"/>
      <c r="G107" s="196"/>
      <c r="H107" s="196"/>
      <c r="I107" s="196"/>
      <c r="J107" s="196"/>
      <c r="K107" s="196"/>
      <c r="L107" s="196"/>
      <c r="M107" s="196"/>
      <c r="N107" s="196"/>
      <c r="O107" s="196"/>
      <c r="P107" s="196"/>
      <c r="Q107" s="196"/>
      <c r="R107" s="196"/>
      <c r="S107" s="196"/>
      <c r="T107" s="196"/>
    </row>
    <row r="108" spans="1:20" ht="15.75" customHeight="1">
      <c r="A108" s="211"/>
      <c r="B108" s="196"/>
      <c r="C108" s="196"/>
      <c r="D108" s="196"/>
      <c r="E108" s="196"/>
      <c r="F108" s="196"/>
      <c r="G108" s="196"/>
      <c r="H108" s="196"/>
      <c r="I108" s="196"/>
      <c r="J108" s="196"/>
      <c r="K108" s="196"/>
      <c r="L108" s="196"/>
      <c r="M108" s="196"/>
      <c r="N108" s="196"/>
      <c r="O108" s="196"/>
      <c r="P108" s="196"/>
      <c r="Q108" s="196"/>
      <c r="R108" s="196"/>
      <c r="S108" s="196"/>
      <c r="T108" s="196"/>
    </row>
    <row r="109" spans="1:20" ht="15.75" customHeight="1">
      <c r="A109" s="211"/>
      <c r="B109" s="196"/>
      <c r="C109" s="196"/>
      <c r="D109" s="196"/>
      <c r="E109" s="196"/>
      <c r="F109" s="196"/>
      <c r="G109" s="196"/>
      <c r="H109" s="196"/>
      <c r="I109" s="196"/>
      <c r="J109" s="196"/>
      <c r="K109" s="196"/>
      <c r="L109" s="196"/>
      <c r="M109" s="196"/>
      <c r="N109" s="196"/>
      <c r="O109" s="196"/>
      <c r="P109" s="196"/>
      <c r="Q109" s="196"/>
      <c r="R109" s="196"/>
      <c r="S109" s="196"/>
      <c r="T109" s="196"/>
    </row>
    <row r="110" spans="1:20" ht="15.75" customHeight="1">
      <c r="A110" s="211"/>
      <c r="B110" s="196"/>
      <c r="C110" s="196"/>
      <c r="D110" s="196"/>
      <c r="E110" s="196"/>
      <c r="F110" s="196"/>
      <c r="G110" s="196"/>
      <c r="H110" s="196"/>
      <c r="I110" s="196"/>
      <c r="J110" s="196"/>
      <c r="K110" s="196"/>
      <c r="L110" s="196"/>
      <c r="M110" s="196"/>
      <c r="N110" s="196"/>
      <c r="O110" s="196"/>
      <c r="P110" s="196"/>
      <c r="Q110" s="196"/>
      <c r="R110" s="196"/>
      <c r="S110" s="196"/>
      <c r="T110" s="196"/>
    </row>
    <row r="111" spans="1:20" ht="15.75" customHeight="1">
      <c r="A111" s="211"/>
      <c r="B111" s="196"/>
      <c r="C111" s="196"/>
      <c r="D111" s="196"/>
      <c r="E111" s="196"/>
      <c r="F111" s="196"/>
      <c r="G111" s="196"/>
      <c r="H111" s="196"/>
      <c r="I111" s="196"/>
      <c r="J111" s="196"/>
      <c r="K111" s="196"/>
      <c r="L111" s="196"/>
      <c r="M111" s="196"/>
      <c r="N111" s="196"/>
      <c r="O111" s="196"/>
      <c r="P111" s="196"/>
      <c r="Q111" s="196"/>
      <c r="R111" s="196"/>
      <c r="S111" s="196"/>
      <c r="T111" s="196"/>
    </row>
    <row r="112" spans="1:20" ht="15.75" customHeight="1">
      <c r="A112" s="211"/>
      <c r="B112" s="196"/>
      <c r="C112" s="196"/>
      <c r="D112" s="196"/>
      <c r="E112" s="196"/>
      <c r="F112" s="196"/>
      <c r="G112" s="196"/>
      <c r="H112" s="196"/>
      <c r="I112" s="196"/>
      <c r="J112" s="196"/>
      <c r="K112" s="196"/>
      <c r="L112" s="196"/>
      <c r="M112" s="196"/>
      <c r="N112" s="196"/>
      <c r="O112" s="196"/>
      <c r="P112" s="196"/>
      <c r="Q112" s="196"/>
      <c r="R112" s="196"/>
      <c r="S112" s="196"/>
      <c r="T112" s="196"/>
    </row>
    <row r="113" spans="1:20" ht="15.75" customHeight="1">
      <c r="A113" s="211"/>
      <c r="B113" s="196"/>
      <c r="C113" s="196"/>
      <c r="D113" s="196"/>
      <c r="E113" s="196"/>
      <c r="F113" s="196"/>
      <c r="G113" s="196"/>
      <c r="H113" s="196"/>
      <c r="I113" s="196"/>
      <c r="J113" s="196"/>
      <c r="K113" s="196"/>
      <c r="L113" s="196"/>
      <c r="M113" s="196"/>
      <c r="N113" s="196"/>
      <c r="O113" s="196"/>
      <c r="P113" s="196"/>
      <c r="Q113" s="196"/>
      <c r="R113" s="196"/>
      <c r="S113" s="196"/>
      <c r="T113" s="196"/>
    </row>
    <row r="114" spans="1:20" ht="15.75" customHeight="1">
      <c r="A114" s="211"/>
      <c r="B114" s="196"/>
      <c r="C114" s="196"/>
      <c r="D114" s="196"/>
      <c r="E114" s="196"/>
      <c r="F114" s="196"/>
      <c r="G114" s="196"/>
      <c r="H114" s="196"/>
      <c r="I114" s="196"/>
      <c r="J114" s="196"/>
      <c r="K114" s="196"/>
      <c r="L114" s="196"/>
      <c r="M114" s="196"/>
      <c r="N114" s="196"/>
      <c r="O114" s="196"/>
      <c r="P114" s="196"/>
      <c r="Q114" s="196"/>
      <c r="R114" s="196"/>
      <c r="S114" s="196"/>
      <c r="T114" s="196"/>
    </row>
    <row r="115" spans="1:20" ht="15.75" customHeight="1">
      <c r="A115" s="211"/>
      <c r="B115" s="196"/>
      <c r="C115" s="196"/>
      <c r="D115" s="196"/>
      <c r="E115" s="196"/>
      <c r="F115" s="196"/>
      <c r="G115" s="196"/>
      <c r="H115" s="196"/>
      <c r="I115" s="196"/>
      <c r="J115" s="196"/>
      <c r="K115" s="196"/>
      <c r="L115" s="196"/>
      <c r="M115" s="196"/>
      <c r="N115" s="196"/>
      <c r="O115" s="196"/>
      <c r="P115" s="196"/>
      <c r="Q115" s="196"/>
      <c r="R115" s="196"/>
      <c r="S115" s="196"/>
      <c r="T115" s="196"/>
    </row>
    <row r="116" spans="1:20" ht="15.75" customHeight="1">
      <c r="A116" s="211"/>
      <c r="B116" s="196"/>
      <c r="C116" s="196"/>
      <c r="D116" s="196"/>
      <c r="E116" s="196"/>
      <c r="F116" s="196"/>
      <c r="G116" s="196"/>
      <c r="H116" s="196"/>
      <c r="I116" s="196"/>
      <c r="J116" s="196"/>
      <c r="K116" s="196"/>
      <c r="L116" s="196"/>
      <c r="M116" s="196"/>
      <c r="N116" s="196"/>
      <c r="O116" s="196"/>
      <c r="P116" s="196"/>
      <c r="Q116" s="196"/>
      <c r="R116" s="196"/>
      <c r="S116" s="196"/>
      <c r="T116" s="196"/>
    </row>
    <row r="117" spans="1:20" ht="15.75" customHeight="1">
      <c r="A117" s="211"/>
      <c r="B117" s="196"/>
      <c r="C117" s="196"/>
      <c r="D117" s="196"/>
      <c r="E117" s="196"/>
      <c r="F117" s="196"/>
      <c r="G117" s="196"/>
      <c r="H117" s="196"/>
      <c r="I117" s="196"/>
      <c r="J117" s="196"/>
      <c r="K117" s="196"/>
      <c r="L117" s="196"/>
      <c r="M117" s="196"/>
      <c r="N117" s="196"/>
      <c r="O117" s="196"/>
      <c r="P117" s="196"/>
      <c r="Q117" s="196"/>
      <c r="R117" s="196"/>
      <c r="S117" s="196"/>
      <c r="T117" s="196"/>
    </row>
    <row r="118" spans="1:20" ht="15.75" customHeight="1">
      <c r="A118" s="211"/>
      <c r="B118" s="196"/>
      <c r="C118" s="196"/>
      <c r="D118" s="196"/>
      <c r="E118" s="196"/>
      <c r="F118" s="196"/>
      <c r="G118" s="196"/>
      <c r="H118" s="196"/>
      <c r="I118" s="196"/>
      <c r="J118" s="196"/>
      <c r="K118" s="196"/>
      <c r="L118" s="196"/>
      <c r="M118" s="196"/>
      <c r="N118" s="196"/>
      <c r="O118" s="196"/>
      <c r="P118" s="196"/>
      <c r="Q118" s="196"/>
      <c r="R118" s="196"/>
      <c r="S118" s="196"/>
      <c r="T118" s="196"/>
    </row>
    <row r="119" spans="1:20" ht="15.75" customHeight="1">
      <c r="A119" s="211"/>
      <c r="B119" s="196"/>
      <c r="C119" s="196"/>
      <c r="D119" s="196"/>
      <c r="E119" s="196"/>
      <c r="F119" s="196"/>
      <c r="G119" s="196"/>
      <c r="H119" s="196"/>
      <c r="I119" s="196"/>
      <c r="J119" s="196"/>
      <c r="K119" s="196"/>
      <c r="L119" s="196"/>
      <c r="M119" s="196"/>
      <c r="N119" s="196"/>
      <c r="O119" s="196"/>
      <c r="P119" s="196"/>
      <c r="Q119" s="196"/>
      <c r="R119" s="196"/>
      <c r="S119" s="196"/>
      <c r="T119" s="196"/>
    </row>
    <row r="120" spans="1:20" ht="15.75" customHeight="1">
      <c r="A120" s="211"/>
      <c r="B120" s="196"/>
      <c r="C120" s="196"/>
      <c r="D120" s="196"/>
      <c r="E120" s="196"/>
      <c r="F120" s="196"/>
      <c r="G120" s="196"/>
      <c r="H120" s="196"/>
      <c r="I120" s="196"/>
      <c r="J120" s="196"/>
      <c r="K120" s="196"/>
      <c r="L120" s="196"/>
      <c r="M120" s="196"/>
      <c r="N120" s="196"/>
      <c r="O120" s="196"/>
      <c r="P120" s="196"/>
      <c r="Q120" s="196"/>
      <c r="R120" s="196"/>
      <c r="S120" s="196"/>
      <c r="T120" s="196"/>
    </row>
    <row r="121" spans="1:20" ht="15.75" customHeight="1">
      <c r="A121" s="211"/>
      <c r="B121" s="196"/>
      <c r="C121" s="196"/>
      <c r="D121" s="196"/>
      <c r="E121" s="196"/>
      <c r="F121" s="196"/>
      <c r="G121" s="196"/>
      <c r="H121" s="196"/>
      <c r="I121" s="196"/>
      <c r="J121" s="196"/>
      <c r="K121" s="196"/>
      <c r="L121" s="196"/>
      <c r="M121" s="196"/>
      <c r="N121" s="196"/>
      <c r="O121" s="196"/>
      <c r="P121" s="196"/>
      <c r="Q121" s="196"/>
      <c r="R121" s="196"/>
      <c r="S121" s="196"/>
      <c r="T121" s="196"/>
    </row>
    <row r="122" spans="1:20" ht="15.75" customHeight="1">
      <c r="A122" s="211"/>
      <c r="B122" s="196"/>
      <c r="C122" s="196"/>
      <c r="D122" s="196"/>
      <c r="E122" s="196"/>
      <c r="F122" s="196"/>
      <c r="G122" s="196"/>
      <c r="H122" s="196"/>
      <c r="I122" s="196"/>
      <c r="J122" s="196"/>
      <c r="K122" s="196"/>
      <c r="L122" s="196"/>
      <c r="M122" s="196"/>
      <c r="N122" s="196"/>
      <c r="O122" s="196"/>
      <c r="P122" s="196"/>
      <c r="Q122" s="196"/>
      <c r="R122" s="196"/>
      <c r="S122" s="196"/>
      <c r="T122" s="196"/>
    </row>
    <row r="123" spans="1:20" ht="15.75" customHeight="1">
      <c r="A123" s="211"/>
      <c r="B123" s="196"/>
      <c r="C123" s="196"/>
      <c r="D123" s="196"/>
      <c r="E123" s="196"/>
      <c r="F123" s="196"/>
      <c r="G123" s="196"/>
      <c r="H123" s="196"/>
      <c r="I123" s="196"/>
      <c r="J123" s="196"/>
      <c r="K123" s="196"/>
      <c r="L123" s="196"/>
      <c r="M123" s="196"/>
      <c r="N123" s="196"/>
      <c r="O123" s="196"/>
      <c r="P123" s="196"/>
      <c r="Q123" s="196"/>
      <c r="R123" s="196"/>
      <c r="S123" s="196"/>
      <c r="T123" s="196"/>
    </row>
    <row r="124" spans="1:20" ht="15.75" customHeight="1">
      <c r="A124" s="211"/>
      <c r="B124" s="196"/>
      <c r="C124" s="196"/>
      <c r="D124" s="196"/>
      <c r="E124" s="196"/>
      <c r="F124" s="196"/>
      <c r="G124" s="196"/>
      <c r="H124" s="196"/>
      <c r="I124" s="196"/>
      <c r="J124" s="196"/>
      <c r="K124" s="196"/>
      <c r="L124" s="196"/>
      <c r="M124" s="196"/>
      <c r="N124" s="196"/>
      <c r="O124" s="196"/>
      <c r="P124" s="196"/>
      <c r="Q124" s="196"/>
      <c r="R124" s="196"/>
      <c r="S124" s="196"/>
      <c r="T124" s="196"/>
    </row>
    <row r="125" spans="1:20" ht="15.75" customHeight="1">
      <c r="A125" s="211"/>
      <c r="B125" s="196"/>
      <c r="C125" s="196"/>
      <c r="D125" s="196"/>
      <c r="E125" s="196"/>
      <c r="F125" s="196"/>
      <c r="G125" s="196"/>
      <c r="H125" s="196"/>
      <c r="I125" s="196"/>
      <c r="J125" s="196"/>
      <c r="K125" s="196"/>
      <c r="L125" s="196"/>
      <c r="M125" s="196"/>
      <c r="N125" s="196"/>
      <c r="O125" s="196"/>
      <c r="P125" s="196"/>
      <c r="Q125" s="196"/>
      <c r="R125" s="196"/>
      <c r="S125" s="196"/>
      <c r="T125" s="196"/>
    </row>
    <row r="126" spans="1:20" ht="15.75" customHeight="1">
      <c r="A126" s="211"/>
      <c r="B126" s="196"/>
      <c r="C126" s="196"/>
      <c r="D126" s="196"/>
      <c r="E126" s="196"/>
      <c r="F126" s="196"/>
      <c r="G126" s="196"/>
      <c r="H126" s="196"/>
      <c r="I126" s="196"/>
      <c r="J126" s="196"/>
      <c r="K126" s="196"/>
      <c r="L126" s="196"/>
      <c r="M126" s="196"/>
      <c r="N126" s="196"/>
      <c r="O126" s="196"/>
      <c r="P126" s="196"/>
      <c r="Q126" s="196"/>
      <c r="R126" s="196"/>
      <c r="S126" s="196"/>
      <c r="T126" s="196"/>
    </row>
    <row r="127" spans="1:20" ht="15.75" customHeight="1">
      <c r="A127" s="211"/>
      <c r="B127" s="196"/>
      <c r="C127" s="196"/>
      <c r="D127" s="196"/>
      <c r="E127" s="196"/>
      <c r="F127" s="196"/>
      <c r="G127" s="196"/>
      <c r="H127" s="196"/>
      <c r="I127" s="196"/>
      <c r="J127" s="196"/>
      <c r="K127" s="196"/>
      <c r="L127" s="196"/>
      <c r="M127" s="196"/>
      <c r="N127" s="196"/>
      <c r="O127" s="196"/>
      <c r="P127" s="196"/>
      <c r="Q127" s="196"/>
      <c r="R127" s="196"/>
      <c r="S127" s="196"/>
      <c r="T127" s="196"/>
    </row>
    <row r="128" spans="1:20" ht="15.75" customHeight="1">
      <c r="A128" s="211"/>
      <c r="B128" s="196"/>
      <c r="C128" s="196"/>
      <c r="D128" s="196"/>
      <c r="E128" s="196"/>
      <c r="F128" s="196"/>
      <c r="G128" s="196"/>
      <c r="H128" s="196"/>
      <c r="I128" s="196"/>
      <c r="J128" s="196"/>
      <c r="K128" s="196"/>
      <c r="L128" s="196"/>
      <c r="M128" s="196"/>
      <c r="N128" s="196"/>
      <c r="O128" s="196"/>
      <c r="P128" s="196"/>
      <c r="Q128" s="196"/>
      <c r="R128" s="196"/>
      <c r="S128" s="196"/>
      <c r="T128" s="196"/>
    </row>
    <row r="129" spans="1:20" ht="15.75" customHeight="1">
      <c r="A129" s="211"/>
      <c r="B129" s="196"/>
      <c r="C129" s="196"/>
      <c r="D129" s="196"/>
      <c r="E129" s="196"/>
      <c r="F129" s="196"/>
      <c r="G129" s="196"/>
      <c r="H129" s="196"/>
      <c r="I129" s="196"/>
      <c r="J129" s="196"/>
      <c r="K129" s="196"/>
      <c r="L129" s="196"/>
      <c r="M129" s="196"/>
      <c r="N129" s="196"/>
      <c r="O129" s="196"/>
      <c r="P129" s="196"/>
      <c r="Q129" s="196"/>
      <c r="R129" s="196"/>
      <c r="S129" s="196"/>
      <c r="T129" s="196"/>
    </row>
    <row r="130" spans="1:20" ht="15.75" customHeight="1">
      <c r="A130" s="211"/>
      <c r="B130" s="196"/>
      <c r="C130" s="196"/>
      <c r="D130" s="196"/>
      <c r="E130" s="196"/>
      <c r="F130" s="196"/>
      <c r="G130" s="196"/>
      <c r="H130" s="196"/>
      <c r="I130" s="196"/>
      <c r="J130" s="196"/>
      <c r="K130" s="196"/>
      <c r="L130" s="196"/>
      <c r="M130" s="196"/>
      <c r="N130" s="196"/>
      <c r="O130" s="196"/>
      <c r="P130" s="196"/>
      <c r="Q130" s="196"/>
      <c r="R130" s="196"/>
      <c r="S130" s="196"/>
      <c r="T130" s="196"/>
    </row>
    <row r="131" spans="1:20" ht="15.75" customHeight="1">
      <c r="A131" s="211"/>
      <c r="B131" s="196"/>
      <c r="C131" s="196"/>
      <c r="D131" s="196"/>
      <c r="E131" s="196"/>
      <c r="F131" s="196"/>
      <c r="G131" s="196"/>
      <c r="H131" s="196"/>
      <c r="I131" s="196"/>
      <c r="J131" s="196"/>
      <c r="K131" s="196"/>
      <c r="L131" s="196"/>
      <c r="M131" s="196"/>
      <c r="N131" s="196"/>
      <c r="O131" s="196"/>
      <c r="P131" s="196"/>
      <c r="Q131" s="196"/>
      <c r="R131" s="196"/>
      <c r="S131" s="196"/>
      <c r="T131" s="196"/>
    </row>
    <row r="132" spans="1:20" ht="15.75" customHeight="1">
      <c r="A132" s="211"/>
      <c r="B132" s="196"/>
      <c r="C132" s="196"/>
      <c r="D132" s="196"/>
      <c r="E132" s="196"/>
      <c r="F132" s="196"/>
      <c r="G132" s="196"/>
      <c r="H132" s="196"/>
      <c r="I132" s="196"/>
      <c r="J132" s="196"/>
      <c r="K132" s="196"/>
      <c r="L132" s="196"/>
      <c r="M132" s="196"/>
      <c r="N132" s="196"/>
      <c r="O132" s="196"/>
      <c r="P132" s="196"/>
      <c r="Q132" s="196"/>
      <c r="R132" s="196"/>
      <c r="S132" s="196"/>
      <c r="T132" s="196"/>
    </row>
    <row r="133" spans="1:20" ht="15.75" customHeight="1">
      <c r="A133" s="211"/>
      <c r="B133" s="196"/>
      <c r="C133" s="196"/>
      <c r="D133" s="196"/>
      <c r="E133" s="196"/>
      <c r="F133" s="196"/>
      <c r="G133" s="196"/>
      <c r="H133" s="196"/>
      <c r="I133" s="196"/>
      <c r="J133" s="196"/>
      <c r="K133" s="196"/>
      <c r="L133" s="196"/>
      <c r="M133" s="196"/>
      <c r="N133" s="196"/>
      <c r="O133" s="196"/>
      <c r="P133" s="196"/>
      <c r="Q133" s="196"/>
      <c r="R133" s="196"/>
      <c r="S133" s="196"/>
      <c r="T133" s="196"/>
    </row>
    <row r="134" spans="1:20" ht="15.75" customHeight="1">
      <c r="A134" s="211"/>
      <c r="B134" s="196"/>
      <c r="C134" s="196"/>
      <c r="D134" s="196"/>
      <c r="E134" s="196"/>
      <c r="F134" s="196"/>
      <c r="G134" s="196"/>
      <c r="H134" s="196"/>
      <c r="I134" s="196"/>
      <c r="J134" s="196"/>
      <c r="K134" s="196"/>
      <c r="L134" s="196"/>
      <c r="M134" s="196"/>
      <c r="N134" s="196"/>
      <c r="O134" s="196"/>
      <c r="P134" s="196"/>
      <c r="Q134" s="196"/>
      <c r="R134" s="196"/>
      <c r="S134" s="196"/>
      <c r="T134" s="196"/>
    </row>
    <row r="135" spans="1:20" ht="15.75" customHeight="1">
      <c r="A135" s="211"/>
      <c r="B135" s="196"/>
      <c r="C135" s="196"/>
      <c r="D135" s="196"/>
      <c r="E135" s="196"/>
      <c r="F135" s="196"/>
      <c r="G135" s="196"/>
      <c r="H135" s="196"/>
      <c r="I135" s="196"/>
      <c r="J135" s="196"/>
      <c r="K135" s="196"/>
      <c r="L135" s="196"/>
      <c r="M135" s="196"/>
      <c r="N135" s="196"/>
      <c r="O135" s="196"/>
      <c r="P135" s="196"/>
      <c r="Q135" s="196"/>
      <c r="R135" s="196"/>
      <c r="S135" s="196"/>
      <c r="T135" s="196"/>
    </row>
    <row r="136" spans="1:20" ht="15.75" customHeight="1">
      <c r="A136" s="211"/>
      <c r="B136" s="196"/>
      <c r="C136" s="196"/>
      <c r="D136" s="196"/>
      <c r="E136" s="196"/>
      <c r="F136" s="196"/>
      <c r="G136" s="196"/>
      <c r="H136" s="196"/>
      <c r="I136" s="196"/>
      <c r="J136" s="196"/>
      <c r="K136" s="196"/>
      <c r="L136" s="196"/>
      <c r="M136" s="196"/>
      <c r="N136" s="196"/>
      <c r="O136" s="196"/>
      <c r="P136" s="196"/>
      <c r="Q136" s="196"/>
      <c r="R136" s="196"/>
      <c r="S136" s="196"/>
      <c r="T136" s="196"/>
    </row>
    <row r="137" spans="1:20" ht="15.75" customHeight="1">
      <c r="A137" s="211"/>
      <c r="B137" s="196"/>
      <c r="C137" s="196"/>
      <c r="D137" s="196"/>
      <c r="E137" s="196"/>
      <c r="F137" s="196"/>
      <c r="G137" s="196"/>
      <c r="H137" s="196"/>
      <c r="I137" s="196"/>
      <c r="J137" s="196"/>
      <c r="K137" s="196"/>
      <c r="L137" s="196"/>
      <c r="M137" s="196"/>
      <c r="N137" s="196"/>
      <c r="O137" s="196"/>
      <c r="P137" s="196"/>
      <c r="Q137" s="196"/>
      <c r="R137" s="196"/>
      <c r="S137" s="196"/>
      <c r="T137" s="196"/>
    </row>
    <row r="138" spans="1:20" ht="15.75" customHeight="1">
      <c r="A138" s="211"/>
      <c r="B138" s="196"/>
      <c r="C138" s="196"/>
      <c r="D138" s="196"/>
      <c r="E138" s="196"/>
      <c r="F138" s="196"/>
      <c r="G138" s="196"/>
      <c r="H138" s="196"/>
      <c r="I138" s="196"/>
      <c r="J138" s="196"/>
      <c r="K138" s="196"/>
      <c r="L138" s="196"/>
      <c r="M138" s="196"/>
      <c r="N138" s="196"/>
      <c r="O138" s="196"/>
      <c r="P138" s="196"/>
      <c r="Q138" s="196"/>
      <c r="R138" s="196"/>
      <c r="S138" s="196"/>
      <c r="T138" s="196"/>
    </row>
    <row r="139" spans="1:20" ht="15.75" customHeight="1">
      <c r="A139" s="211"/>
      <c r="B139" s="196"/>
      <c r="C139" s="196"/>
      <c r="D139" s="196"/>
      <c r="E139" s="196"/>
      <c r="F139" s="196"/>
      <c r="G139" s="196"/>
      <c r="H139" s="196"/>
      <c r="I139" s="196"/>
      <c r="J139" s="196"/>
      <c r="K139" s="196"/>
      <c r="L139" s="196"/>
      <c r="M139" s="196"/>
      <c r="N139" s="196"/>
      <c r="O139" s="196"/>
      <c r="P139" s="196"/>
      <c r="Q139" s="196"/>
      <c r="R139" s="196"/>
      <c r="S139" s="196"/>
      <c r="T139" s="196"/>
    </row>
    <row r="140" spans="1:20" ht="15.75" customHeight="1">
      <c r="A140" s="211"/>
      <c r="B140" s="196"/>
      <c r="C140" s="196"/>
      <c r="D140" s="196"/>
      <c r="E140" s="196"/>
      <c r="F140" s="196"/>
      <c r="G140" s="196"/>
      <c r="H140" s="196"/>
      <c r="I140" s="196"/>
      <c r="J140" s="196"/>
      <c r="K140" s="196"/>
      <c r="L140" s="196"/>
      <c r="M140" s="196"/>
      <c r="N140" s="196"/>
      <c r="O140" s="196"/>
      <c r="P140" s="196"/>
      <c r="Q140" s="196"/>
      <c r="R140" s="196"/>
      <c r="S140" s="196"/>
      <c r="T140" s="196"/>
    </row>
    <row r="141" spans="1:20" ht="15.75" customHeight="1">
      <c r="A141" s="211"/>
      <c r="B141" s="196"/>
      <c r="C141" s="196"/>
      <c r="D141" s="196"/>
      <c r="E141" s="196"/>
      <c r="F141" s="196"/>
      <c r="G141" s="196"/>
      <c r="H141" s="196"/>
      <c r="I141" s="196"/>
      <c r="J141" s="196"/>
      <c r="K141" s="196"/>
      <c r="L141" s="196"/>
      <c r="M141" s="196"/>
      <c r="N141" s="196"/>
      <c r="O141" s="196"/>
      <c r="P141" s="196"/>
      <c r="Q141" s="196"/>
      <c r="R141" s="196"/>
      <c r="S141" s="196"/>
      <c r="T141" s="196"/>
    </row>
    <row r="142" spans="1:20" ht="15.75" customHeight="1">
      <c r="A142" s="211"/>
      <c r="B142" s="196"/>
      <c r="C142" s="196"/>
      <c r="D142" s="196"/>
      <c r="E142" s="196"/>
      <c r="F142" s="196"/>
      <c r="G142" s="196"/>
      <c r="H142" s="196"/>
      <c r="I142" s="196"/>
      <c r="J142" s="196"/>
      <c r="K142" s="196"/>
      <c r="L142" s="196"/>
      <c r="M142" s="196"/>
      <c r="N142" s="196"/>
      <c r="O142" s="196"/>
      <c r="P142" s="196"/>
      <c r="Q142" s="196"/>
      <c r="R142" s="196"/>
      <c r="S142" s="196"/>
      <c r="T142" s="196"/>
    </row>
    <row r="143" spans="1:20" ht="15.75" customHeight="1">
      <c r="A143" s="211"/>
      <c r="B143" s="196"/>
      <c r="C143" s="196"/>
      <c r="D143" s="196"/>
      <c r="E143" s="196"/>
      <c r="F143" s="196"/>
      <c r="G143" s="196"/>
      <c r="H143" s="196"/>
      <c r="I143" s="196"/>
      <c r="J143" s="196"/>
      <c r="K143" s="196"/>
      <c r="L143" s="196"/>
      <c r="M143" s="196"/>
      <c r="N143" s="196"/>
      <c r="O143" s="196"/>
      <c r="P143" s="196"/>
      <c r="Q143" s="196"/>
      <c r="R143" s="196"/>
      <c r="S143" s="196"/>
      <c r="T143" s="196"/>
    </row>
    <row r="144" spans="1:20" ht="15.75" customHeight="1">
      <c r="A144" s="211"/>
      <c r="B144" s="196"/>
      <c r="C144" s="196"/>
      <c r="D144" s="196"/>
      <c r="E144" s="196"/>
      <c r="F144" s="196"/>
      <c r="G144" s="196"/>
      <c r="H144" s="196"/>
      <c r="I144" s="196"/>
      <c r="J144" s="196"/>
      <c r="K144" s="196"/>
      <c r="L144" s="196"/>
      <c r="M144" s="196"/>
      <c r="N144" s="196"/>
      <c r="O144" s="196"/>
      <c r="P144" s="196"/>
      <c r="Q144" s="196"/>
      <c r="R144" s="196"/>
      <c r="S144" s="196"/>
      <c r="T144" s="196"/>
    </row>
    <row r="145" spans="1:20" ht="15.75" customHeight="1">
      <c r="A145" s="211"/>
      <c r="B145" s="196"/>
      <c r="C145" s="196"/>
      <c r="D145" s="196"/>
      <c r="E145" s="196"/>
      <c r="F145" s="196"/>
      <c r="G145" s="196"/>
      <c r="H145" s="196"/>
      <c r="I145" s="196"/>
      <c r="J145" s="196"/>
      <c r="K145" s="196"/>
      <c r="L145" s="196"/>
      <c r="M145" s="196"/>
      <c r="N145" s="196"/>
      <c r="O145" s="196"/>
      <c r="P145" s="196"/>
      <c r="Q145" s="196"/>
      <c r="R145" s="196"/>
      <c r="S145" s="196"/>
      <c r="T145" s="196"/>
    </row>
    <row r="146" spans="1:20" ht="15.75" customHeight="1">
      <c r="A146" s="211"/>
      <c r="B146" s="196"/>
      <c r="C146" s="196"/>
      <c r="D146" s="196"/>
      <c r="E146" s="196"/>
      <c r="F146" s="196"/>
      <c r="G146" s="196"/>
      <c r="H146" s="196"/>
      <c r="I146" s="196"/>
      <c r="J146" s="196"/>
      <c r="K146" s="196"/>
      <c r="L146" s="196"/>
      <c r="M146" s="196"/>
      <c r="N146" s="196"/>
      <c r="O146" s="196"/>
      <c r="P146" s="196"/>
      <c r="Q146" s="196"/>
      <c r="R146" s="196"/>
      <c r="S146" s="196"/>
      <c r="T146" s="196"/>
    </row>
    <row r="147" spans="1:20" ht="15.75" customHeight="1">
      <c r="A147" s="211"/>
      <c r="B147" s="196"/>
      <c r="C147" s="196"/>
      <c r="D147" s="196"/>
      <c r="E147" s="196"/>
      <c r="F147" s="196"/>
      <c r="G147" s="196"/>
      <c r="H147" s="196"/>
      <c r="I147" s="196"/>
      <c r="J147" s="196"/>
      <c r="K147" s="196"/>
      <c r="L147" s="196"/>
      <c r="M147" s="196"/>
      <c r="N147" s="196"/>
      <c r="O147" s="196"/>
      <c r="P147" s="196"/>
      <c r="Q147" s="196"/>
      <c r="R147" s="196"/>
      <c r="S147" s="196"/>
      <c r="T147" s="196"/>
    </row>
    <row r="148" spans="1:20" ht="15.75" customHeight="1">
      <c r="A148" s="211"/>
      <c r="B148" s="196"/>
      <c r="C148" s="196"/>
      <c r="D148" s="196"/>
      <c r="E148" s="196"/>
      <c r="F148" s="196"/>
      <c r="G148" s="196"/>
      <c r="H148" s="196"/>
      <c r="I148" s="196"/>
      <c r="J148" s="196"/>
      <c r="K148" s="196"/>
      <c r="L148" s="196"/>
      <c r="M148" s="196"/>
      <c r="N148" s="196"/>
      <c r="O148" s="196"/>
      <c r="P148" s="196"/>
      <c r="Q148" s="196"/>
      <c r="R148" s="196"/>
      <c r="S148" s="196"/>
      <c r="T148" s="196"/>
    </row>
    <row r="149" spans="1:20" ht="15.75" customHeight="1">
      <c r="A149" s="211"/>
      <c r="B149" s="196"/>
      <c r="C149" s="196"/>
      <c r="D149" s="196"/>
      <c r="E149" s="196"/>
      <c r="F149" s="196"/>
      <c r="G149" s="196"/>
      <c r="H149" s="196"/>
      <c r="I149" s="196"/>
      <c r="J149" s="196"/>
      <c r="K149" s="196"/>
      <c r="L149" s="196"/>
      <c r="M149" s="196"/>
      <c r="N149" s="196"/>
      <c r="O149" s="196"/>
      <c r="P149" s="196"/>
      <c r="Q149" s="196"/>
      <c r="R149" s="196"/>
      <c r="S149" s="196"/>
      <c r="T149" s="196"/>
    </row>
    <row r="150" spans="1:20" ht="15.75" customHeight="1">
      <c r="A150" s="211"/>
      <c r="B150" s="196"/>
      <c r="C150" s="196"/>
      <c r="D150" s="196"/>
      <c r="E150" s="196"/>
      <c r="F150" s="196"/>
      <c r="G150" s="196"/>
      <c r="H150" s="196"/>
      <c r="I150" s="196"/>
      <c r="J150" s="196"/>
      <c r="K150" s="196"/>
      <c r="L150" s="196"/>
      <c r="M150" s="196"/>
      <c r="N150" s="196"/>
      <c r="O150" s="196"/>
      <c r="P150" s="196"/>
      <c r="Q150" s="196"/>
      <c r="R150" s="196"/>
      <c r="S150" s="196"/>
      <c r="T150" s="196"/>
    </row>
    <row r="151" spans="1:20" ht="15.75" customHeight="1">
      <c r="A151" s="211"/>
      <c r="B151" s="196"/>
      <c r="C151" s="196"/>
      <c r="D151" s="196"/>
      <c r="E151" s="196"/>
      <c r="F151" s="196"/>
      <c r="G151" s="196"/>
      <c r="H151" s="196"/>
      <c r="I151" s="196"/>
      <c r="J151" s="196"/>
      <c r="K151" s="196"/>
      <c r="L151" s="196"/>
      <c r="M151" s="196"/>
      <c r="N151" s="196"/>
      <c r="O151" s="196"/>
      <c r="P151" s="196"/>
      <c r="Q151" s="196"/>
      <c r="R151" s="196"/>
      <c r="S151" s="196"/>
      <c r="T151" s="196"/>
    </row>
    <row r="152" spans="1:20" ht="15.75" customHeight="1">
      <c r="A152" s="211"/>
      <c r="B152" s="196"/>
      <c r="C152" s="196"/>
      <c r="D152" s="196"/>
      <c r="E152" s="196"/>
      <c r="F152" s="196"/>
      <c r="G152" s="196"/>
      <c r="H152" s="196"/>
      <c r="I152" s="196"/>
      <c r="J152" s="196"/>
      <c r="K152" s="196"/>
      <c r="L152" s="196"/>
      <c r="M152" s="196"/>
      <c r="N152" s="196"/>
      <c r="O152" s="196"/>
      <c r="P152" s="196"/>
      <c r="Q152" s="196"/>
      <c r="R152" s="196"/>
      <c r="S152" s="196"/>
      <c r="T152" s="196"/>
    </row>
    <row r="153" spans="1:20" ht="15.75" customHeight="1">
      <c r="A153" s="211"/>
      <c r="B153" s="196"/>
      <c r="C153" s="196"/>
      <c r="D153" s="196"/>
      <c r="E153" s="196"/>
      <c r="F153" s="196"/>
      <c r="G153" s="196"/>
      <c r="H153" s="196"/>
      <c r="I153" s="196"/>
      <c r="J153" s="196"/>
      <c r="K153" s="196"/>
      <c r="L153" s="196"/>
      <c r="M153" s="196"/>
      <c r="N153" s="196"/>
      <c r="O153" s="196"/>
      <c r="P153" s="196"/>
      <c r="Q153" s="196"/>
      <c r="R153" s="196"/>
      <c r="S153" s="196"/>
      <c r="T153" s="196"/>
    </row>
    <row r="154" spans="1:20" ht="15.75" customHeight="1">
      <c r="A154" s="211"/>
      <c r="B154" s="196"/>
      <c r="C154" s="196"/>
      <c r="D154" s="196"/>
      <c r="E154" s="196"/>
      <c r="F154" s="196"/>
      <c r="G154" s="196"/>
      <c r="H154" s="196"/>
      <c r="I154" s="196"/>
      <c r="J154" s="196"/>
      <c r="K154" s="196"/>
      <c r="L154" s="196"/>
      <c r="M154" s="196"/>
      <c r="N154" s="196"/>
      <c r="O154" s="196"/>
      <c r="P154" s="196"/>
      <c r="Q154" s="196"/>
      <c r="R154" s="196"/>
      <c r="S154" s="196"/>
      <c r="T154" s="196"/>
    </row>
    <row r="155" spans="1:20" ht="15.75" customHeight="1">
      <c r="A155" s="211"/>
      <c r="B155" s="196"/>
      <c r="C155" s="196"/>
      <c r="D155" s="196"/>
      <c r="E155" s="196"/>
      <c r="F155" s="196"/>
      <c r="G155" s="196"/>
      <c r="H155" s="196"/>
      <c r="I155" s="196"/>
      <c r="J155" s="196"/>
      <c r="K155" s="196"/>
      <c r="L155" s="196"/>
      <c r="M155" s="196"/>
      <c r="N155" s="196"/>
      <c r="O155" s="196"/>
      <c r="P155" s="196"/>
      <c r="Q155" s="196"/>
      <c r="R155" s="196"/>
      <c r="S155" s="196"/>
      <c r="T155" s="196"/>
    </row>
    <row r="156" spans="1:20" ht="15.75" customHeight="1">
      <c r="A156" s="211"/>
      <c r="B156" s="196"/>
      <c r="C156" s="196"/>
      <c r="D156" s="196"/>
      <c r="E156" s="196"/>
      <c r="F156" s="196"/>
      <c r="G156" s="196"/>
      <c r="H156" s="196"/>
      <c r="I156" s="196"/>
      <c r="J156" s="196"/>
      <c r="K156" s="196"/>
      <c r="L156" s="196"/>
      <c r="M156" s="196"/>
      <c r="N156" s="196"/>
      <c r="O156" s="196"/>
      <c r="P156" s="196"/>
      <c r="Q156" s="196"/>
      <c r="R156" s="196"/>
      <c r="S156" s="196"/>
      <c r="T156" s="196"/>
    </row>
    <row r="157" spans="1:20" ht="15.75" customHeight="1">
      <c r="A157" s="211"/>
      <c r="B157" s="196"/>
      <c r="C157" s="196"/>
      <c r="D157" s="196"/>
      <c r="E157" s="196"/>
      <c r="F157" s="196"/>
      <c r="G157" s="196"/>
      <c r="H157" s="196"/>
      <c r="I157" s="196"/>
      <c r="J157" s="196"/>
      <c r="K157" s="196"/>
      <c r="L157" s="196"/>
      <c r="M157" s="196"/>
      <c r="N157" s="196"/>
      <c r="O157" s="196"/>
      <c r="P157" s="196"/>
      <c r="Q157" s="196"/>
      <c r="R157" s="196"/>
      <c r="S157" s="196"/>
      <c r="T157" s="196"/>
    </row>
    <row r="158" spans="1:20" ht="15.75" customHeight="1">
      <c r="A158" s="211"/>
      <c r="B158" s="196"/>
      <c r="C158" s="196"/>
      <c r="D158" s="196"/>
      <c r="E158" s="196"/>
      <c r="F158" s="196"/>
      <c r="G158" s="196"/>
      <c r="H158" s="196"/>
      <c r="I158" s="196"/>
      <c r="J158" s="196"/>
      <c r="K158" s="196"/>
      <c r="L158" s="196"/>
      <c r="M158" s="196"/>
      <c r="N158" s="196"/>
      <c r="O158" s="196"/>
      <c r="P158" s="196"/>
      <c r="Q158" s="196"/>
      <c r="R158" s="196"/>
      <c r="S158" s="196"/>
      <c r="T158" s="196"/>
    </row>
    <row r="159" spans="1:20" ht="15.75" customHeight="1">
      <c r="A159" s="211"/>
      <c r="B159" s="196"/>
      <c r="C159" s="196"/>
      <c r="D159" s="196"/>
      <c r="E159" s="196"/>
      <c r="F159" s="196"/>
      <c r="G159" s="196"/>
      <c r="H159" s="196"/>
      <c r="I159" s="196"/>
      <c r="J159" s="196"/>
      <c r="K159" s="196"/>
      <c r="L159" s="196"/>
      <c r="M159" s="196"/>
      <c r="N159" s="196"/>
      <c r="O159" s="196"/>
      <c r="P159" s="196"/>
      <c r="Q159" s="196"/>
      <c r="R159" s="196"/>
      <c r="S159" s="196"/>
      <c r="T159" s="196"/>
    </row>
    <row r="160" spans="1:20" ht="15.75" customHeight="1">
      <c r="A160" s="211"/>
      <c r="B160" s="196"/>
      <c r="C160" s="196"/>
      <c r="D160" s="196"/>
      <c r="E160" s="196"/>
      <c r="F160" s="196"/>
      <c r="G160" s="196"/>
      <c r="H160" s="196"/>
      <c r="I160" s="196"/>
      <c r="J160" s="196"/>
      <c r="K160" s="196"/>
      <c r="L160" s="196"/>
      <c r="M160" s="196"/>
      <c r="N160" s="196"/>
      <c r="O160" s="196"/>
      <c r="P160" s="196"/>
      <c r="Q160" s="196"/>
      <c r="R160" s="196"/>
      <c r="S160" s="196"/>
      <c r="T160" s="196"/>
    </row>
    <row r="161" spans="1:20" ht="15.75" customHeight="1">
      <c r="A161" s="211"/>
      <c r="B161" s="196"/>
      <c r="C161" s="196"/>
      <c r="D161" s="196"/>
      <c r="E161" s="196"/>
      <c r="F161" s="196"/>
      <c r="G161" s="196"/>
      <c r="H161" s="196"/>
      <c r="I161" s="196"/>
      <c r="J161" s="196"/>
      <c r="K161" s="196"/>
      <c r="L161" s="196"/>
      <c r="M161" s="196"/>
      <c r="N161" s="196"/>
      <c r="O161" s="196"/>
      <c r="P161" s="196"/>
      <c r="Q161" s="196"/>
      <c r="R161" s="196"/>
      <c r="S161" s="196"/>
      <c r="T161" s="196"/>
    </row>
    <row r="162" spans="1:20" ht="15.75" customHeight="1">
      <c r="A162" s="211"/>
      <c r="B162" s="196"/>
      <c r="C162" s="196"/>
      <c r="D162" s="196"/>
      <c r="E162" s="196"/>
      <c r="F162" s="196"/>
      <c r="G162" s="196"/>
      <c r="H162" s="196"/>
      <c r="I162" s="196"/>
      <c r="J162" s="196"/>
      <c r="K162" s="196"/>
      <c r="L162" s="196"/>
      <c r="M162" s="196"/>
      <c r="N162" s="196"/>
      <c r="O162" s="196"/>
      <c r="P162" s="196"/>
      <c r="Q162" s="196"/>
      <c r="R162" s="196"/>
      <c r="S162" s="196"/>
      <c r="T162" s="196"/>
    </row>
    <row r="163" spans="1:20" ht="15.75" customHeight="1">
      <c r="A163" s="211"/>
      <c r="B163" s="196"/>
      <c r="C163" s="196"/>
      <c r="D163" s="196"/>
      <c r="E163" s="196"/>
      <c r="F163" s="196"/>
      <c r="G163" s="196"/>
      <c r="H163" s="196"/>
      <c r="I163" s="196"/>
      <c r="J163" s="196"/>
      <c r="K163" s="196"/>
      <c r="L163" s="196"/>
      <c r="M163" s="196"/>
      <c r="N163" s="196"/>
      <c r="O163" s="196"/>
      <c r="P163" s="196"/>
      <c r="Q163" s="196"/>
      <c r="R163" s="196"/>
      <c r="S163" s="196"/>
      <c r="T163" s="196"/>
    </row>
    <row r="164" spans="1:20" ht="15.75" customHeight="1">
      <c r="A164" s="211"/>
      <c r="B164" s="196"/>
      <c r="C164" s="196"/>
      <c r="D164" s="196"/>
      <c r="E164" s="196"/>
      <c r="F164" s="196"/>
      <c r="G164" s="196"/>
      <c r="H164" s="196"/>
      <c r="I164" s="196"/>
      <c r="J164" s="196"/>
      <c r="K164" s="196"/>
      <c r="L164" s="196"/>
      <c r="M164" s="196"/>
      <c r="N164" s="196"/>
      <c r="O164" s="196"/>
      <c r="P164" s="196"/>
      <c r="Q164" s="196"/>
      <c r="R164" s="196"/>
      <c r="S164" s="196"/>
      <c r="T164" s="196"/>
    </row>
    <row r="165" spans="1:20" ht="15.75" customHeight="1">
      <c r="A165" s="211"/>
      <c r="B165" s="196"/>
      <c r="C165" s="196"/>
      <c r="D165" s="196"/>
      <c r="E165" s="196"/>
      <c r="F165" s="196"/>
      <c r="G165" s="196"/>
      <c r="H165" s="196"/>
      <c r="I165" s="196"/>
      <c r="J165" s="196"/>
      <c r="K165" s="196"/>
      <c r="L165" s="196"/>
      <c r="M165" s="196"/>
      <c r="N165" s="196"/>
      <c r="O165" s="196"/>
      <c r="P165" s="196"/>
      <c r="Q165" s="196"/>
      <c r="R165" s="196"/>
      <c r="S165" s="196"/>
      <c r="T165" s="196"/>
    </row>
    <row r="166" spans="1:20" ht="15.75" customHeight="1">
      <c r="A166" s="211"/>
      <c r="B166" s="196"/>
      <c r="C166" s="196"/>
      <c r="D166" s="196"/>
      <c r="E166" s="196"/>
      <c r="F166" s="196"/>
      <c r="G166" s="196"/>
      <c r="H166" s="196"/>
      <c r="I166" s="196"/>
      <c r="J166" s="196"/>
      <c r="K166" s="196"/>
      <c r="L166" s="196"/>
      <c r="M166" s="196"/>
      <c r="N166" s="196"/>
      <c r="O166" s="196"/>
      <c r="P166" s="196"/>
      <c r="Q166" s="196"/>
      <c r="R166" s="196"/>
      <c r="S166" s="196"/>
      <c r="T166" s="196"/>
    </row>
    <row r="167" spans="1:20" ht="15.75" customHeight="1">
      <c r="A167" s="211"/>
      <c r="B167" s="196"/>
      <c r="C167" s="196"/>
      <c r="D167" s="196"/>
      <c r="E167" s="196"/>
      <c r="F167" s="196"/>
      <c r="G167" s="196"/>
      <c r="H167" s="196"/>
      <c r="I167" s="196"/>
      <c r="J167" s="196"/>
      <c r="K167" s="196"/>
      <c r="L167" s="196"/>
      <c r="M167" s="196"/>
      <c r="N167" s="196"/>
      <c r="O167" s="196"/>
      <c r="P167" s="196"/>
      <c r="Q167" s="196"/>
      <c r="R167" s="196"/>
      <c r="S167" s="196"/>
      <c r="T167" s="196"/>
    </row>
    <row r="168" spans="1:20" ht="15.75" customHeight="1">
      <c r="A168" s="211"/>
      <c r="B168" s="196"/>
      <c r="C168" s="196"/>
      <c r="D168" s="196"/>
      <c r="E168" s="196"/>
      <c r="F168" s="196"/>
      <c r="G168" s="196"/>
      <c r="H168" s="196"/>
      <c r="I168" s="196"/>
      <c r="J168" s="196"/>
      <c r="K168" s="196"/>
      <c r="L168" s="196"/>
      <c r="M168" s="196"/>
      <c r="N168" s="196"/>
      <c r="O168" s="196"/>
      <c r="P168" s="196"/>
      <c r="Q168" s="196"/>
      <c r="R168" s="196"/>
      <c r="S168" s="196"/>
      <c r="T168" s="196"/>
    </row>
    <row r="169" spans="1:20" ht="15.75" customHeight="1">
      <c r="A169" s="211"/>
      <c r="B169" s="196"/>
      <c r="C169" s="196"/>
      <c r="D169" s="196"/>
      <c r="E169" s="196"/>
      <c r="F169" s="196"/>
      <c r="G169" s="196"/>
      <c r="H169" s="196"/>
      <c r="I169" s="196"/>
      <c r="J169" s="196"/>
      <c r="K169" s="196"/>
      <c r="L169" s="196"/>
      <c r="M169" s="196"/>
      <c r="N169" s="196"/>
      <c r="O169" s="196"/>
      <c r="P169" s="196"/>
      <c r="Q169" s="196"/>
      <c r="R169" s="196"/>
      <c r="S169" s="196"/>
      <c r="T169" s="196"/>
    </row>
    <row r="170" spans="1:20" ht="15.75" customHeight="1">
      <c r="A170" s="211"/>
      <c r="B170" s="196"/>
      <c r="C170" s="196"/>
      <c r="D170" s="196"/>
      <c r="E170" s="196"/>
      <c r="F170" s="196"/>
      <c r="G170" s="196"/>
      <c r="H170" s="196"/>
      <c r="I170" s="196"/>
      <c r="J170" s="196"/>
      <c r="K170" s="196"/>
      <c r="L170" s="196"/>
      <c r="M170" s="196"/>
      <c r="N170" s="196"/>
      <c r="O170" s="196"/>
      <c r="P170" s="196"/>
      <c r="Q170" s="196"/>
      <c r="R170" s="196"/>
      <c r="S170" s="196"/>
      <c r="T170" s="196"/>
    </row>
    <row r="171" spans="1:20" ht="15.75" customHeight="1">
      <c r="A171" s="211"/>
      <c r="B171" s="196"/>
      <c r="C171" s="196"/>
      <c r="D171" s="196"/>
      <c r="E171" s="196"/>
      <c r="F171" s="196"/>
      <c r="G171" s="196"/>
      <c r="H171" s="196"/>
      <c r="I171" s="196"/>
      <c r="J171" s="196"/>
      <c r="K171" s="196"/>
      <c r="L171" s="196"/>
      <c r="M171" s="196"/>
      <c r="N171" s="196"/>
      <c r="O171" s="196"/>
      <c r="P171" s="196"/>
      <c r="Q171" s="196"/>
      <c r="R171" s="196"/>
      <c r="S171" s="196"/>
      <c r="T171" s="196"/>
    </row>
    <row r="172" spans="1:20" ht="15.75" customHeight="1">
      <c r="A172" s="211"/>
      <c r="B172" s="196"/>
      <c r="C172" s="196"/>
      <c r="D172" s="196"/>
      <c r="E172" s="196"/>
      <c r="F172" s="196"/>
      <c r="G172" s="196"/>
      <c r="H172" s="196"/>
      <c r="I172" s="196"/>
      <c r="J172" s="196"/>
      <c r="K172" s="196"/>
      <c r="L172" s="196"/>
      <c r="M172" s="196"/>
      <c r="N172" s="196"/>
      <c r="O172" s="196"/>
      <c r="P172" s="196"/>
      <c r="Q172" s="196"/>
      <c r="R172" s="196"/>
      <c r="S172" s="196"/>
      <c r="T172" s="196"/>
    </row>
    <row r="173" spans="1:20" ht="15.75" customHeight="1">
      <c r="A173" s="211"/>
      <c r="B173" s="196"/>
      <c r="C173" s="196"/>
      <c r="D173" s="196"/>
      <c r="E173" s="196"/>
      <c r="F173" s="196"/>
      <c r="G173" s="196"/>
      <c r="H173" s="196"/>
      <c r="I173" s="196"/>
      <c r="J173" s="196"/>
      <c r="K173" s="196"/>
      <c r="L173" s="196"/>
      <c r="M173" s="196"/>
      <c r="N173" s="196"/>
      <c r="O173" s="196"/>
      <c r="P173" s="196"/>
      <c r="Q173" s="196"/>
      <c r="R173" s="196"/>
      <c r="S173" s="196"/>
      <c r="T173" s="196"/>
    </row>
    <row r="174" spans="1:20" ht="15.75" customHeight="1">
      <c r="A174" s="211"/>
      <c r="B174" s="196"/>
      <c r="C174" s="196"/>
      <c r="D174" s="196"/>
      <c r="E174" s="196"/>
      <c r="F174" s="196"/>
      <c r="G174" s="196"/>
      <c r="H174" s="196"/>
      <c r="I174" s="196"/>
      <c r="J174" s="196"/>
      <c r="K174" s="196"/>
      <c r="L174" s="196"/>
      <c r="M174" s="196"/>
      <c r="N174" s="196"/>
      <c r="O174" s="196"/>
      <c r="P174" s="196"/>
      <c r="Q174" s="196"/>
      <c r="R174" s="196"/>
      <c r="S174" s="196"/>
      <c r="T174" s="196"/>
    </row>
    <row r="175" spans="1:20" ht="15.75" customHeight="1">
      <c r="A175" s="211"/>
      <c r="B175" s="196"/>
      <c r="C175" s="196"/>
      <c r="D175" s="196"/>
      <c r="E175" s="196"/>
      <c r="F175" s="196"/>
      <c r="G175" s="196"/>
      <c r="H175" s="196"/>
      <c r="I175" s="196"/>
      <c r="J175" s="196"/>
      <c r="K175" s="196"/>
      <c r="L175" s="196"/>
      <c r="M175" s="196"/>
      <c r="N175" s="196"/>
      <c r="O175" s="196"/>
      <c r="P175" s="196"/>
      <c r="Q175" s="196"/>
      <c r="R175" s="196"/>
      <c r="S175" s="196"/>
      <c r="T175" s="196"/>
    </row>
    <row r="176" spans="1:20" ht="15.75" customHeight="1">
      <c r="A176" s="211"/>
      <c r="B176" s="196"/>
      <c r="C176" s="196"/>
      <c r="D176" s="196"/>
      <c r="E176" s="196"/>
      <c r="F176" s="196"/>
      <c r="G176" s="196"/>
      <c r="H176" s="196"/>
      <c r="I176" s="196"/>
      <c r="J176" s="196"/>
      <c r="K176" s="196"/>
      <c r="L176" s="196"/>
      <c r="M176" s="196"/>
      <c r="N176" s="196"/>
      <c r="O176" s="196"/>
      <c r="P176" s="196"/>
      <c r="Q176" s="196"/>
      <c r="R176" s="196"/>
      <c r="S176" s="196"/>
      <c r="T176" s="196"/>
    </row>
    <row r="177" spans="1:20" ht="15.75" customHeight="1">
      <c r="A177" s="211"/>
      <c r="B177" s="196"/>
      <c r="C177" s="196"/>
      <c r="D177" s="196"/>
      <c r="E177" s="196"/>
      <c r="F177" s="196"/>
      <c r="G177" s="196"/>
      <c r="H177" s="196"/>
      <c r="I177" s="196"/>
      <c r="J177" s="196"/>
      <c r="K177" s="196"/>
      <c r="L177" s="196"/>
      <c r="M177" s="196"/>
      <c r="N177" s="196"/>
      <c r="O177" s="196"/>
      <c r="P177" s="196"/>
      <c r="Q177" s="196"/>
      <c r="R177" s="196"/>
      <c r="S177" s="196"/>
      <c r="T177" s="196"/>
    </row>
    <row r="178" spans="1:20" ht="15.75" customHeight="1">
      <c r="A178" s="211"/>
      <c r="B178" s="196"/>
      <c r="C178" s="196"/>
      <c r="D178" s="196"/>
      <c r="E178" s="196"/>
      <c r="F178" s="196"/>
      <c r="G178" s="196"/>
      <c r="H178" s="196"/>
      <c r="I178" s="196"/>
      <c r="J178" s="196"/>
      <c r="K178" s="196"/>
      <c r="L178" s="196"/>
      <c r="M178" s="196"/>
      <c r="N178" s="196"/>
      <c r="O178" s="196"/>
      <c r="P178" s="196"/>
      <c r="Q178" s="196"/>
      <c r="R178" s="196"/>
      <c r="S178" s="196"/>
      <c r="T178" s="196"/>
    </row>
    <row r="179" spans="1:20" ht="15.75" customHeight="1">
      <c r="A179" s="211"/>
      <c r="B179" s="196"/>
      <c r="C179" s="196"/>
      <c r="D179" s="196"/>
      <c r="E179" s="196"/>
      <c r="F179" s="196"/>
      <c r="G179" s="196"/>
      <c r="H179" s="196"/>
      <c r="I179" s="196"/>
      <c r="J179" s="196"/>
      <c r="K179" s="196"/>
      <c r="L179" s="196"/>
      <c r="M179" s="196"/>
      <c r="N179" s="196"/>
      <c r="O179" s="196"/>
      <c r="P179" s="196"/>
      <c r="Q179" s="196"/>
      <c r="R179" s="196"/>
      <c r="S179" s="196"/>
      <c r="T179" s="196"/>
    </row>
    <row r="180" spans="1:20" ht="15.75" customHeight="1">
      <c r="A180" s="211"/>
      <c r="B180" s="196"/>
      <c r="C180" s="196"/>
      <c r="D180" s="196"/>
      <c r="E180" s="196"/>
      <c r="F180" s="196"/>
      <c r="G180" s="196"/>
      <c r="H180" s="196"/>
      <c r="I180" s="196"/>
      <c r="J180" s="196"/>
      <c r="K180" s="196"/>
      <c r="L180" s="196"/>
      <c r="M180" s="196"/>
      <c r="N180" s="196"/>
      <c r="O180" s="196"/>
      <c r="P180" s="196"/>
      <c r="Q180" s="196"/>
      <c r="R180" s="196"/>
      <c r="S180" s="196"/>
      <c r="T180" s="196"/>
    </row>
    <row r="181" spans="1:20" ht="15.75" customHeight="1">
      <c r="A181" s="211"/>
      <c r="B181" s="196"/>
      <c r="C181" s="196"/>
      <c r="D181" s="196"/>
      <c r="E181" s="196"/>
      <c r="F181" s="196"/>
      <c r="G181" s="196"/>
      <c r="H181" s="196"/>
      <c r="I181" s="196"/>
      <c r="J181" s="196"/>
      <c r="K181" s="196"/>
      <c r="L181" s="196"/>
      <c r="M181" s="196"/>
      <c r="N181" s="196"/>
      <c r="O181" s="196"/>
      <c r="P181" s="196"/>
      <c r="Q181" s="196"/>
      <c r="R181" s="196"/>
      <c r="S181" s="196"/>
      <c r="T181" s="196"/>
    </row>
    <row r="182" spans="1:20" ht="15.75" customHeight="1">
      <c r="A182" s="211"/>
      <c r="B182" s="196"/>
      <c r="C182" s="196"/>
      <c r="D182" s="196"/>
      <c r="E182" s="196"/>
      <c r="F182" s="196"/>
      <c r="G182" s="196"/>
      <c r="H182" s="196"/>
      <c r="I182" s="196"/>
      <c r="J182" s="196"/>
      <c r="K182" s="196"/>
      <c r="L182" s="196"/>
      <c r="M182" s="196"/>
      <c r="N182" s="196"/>
      <c r="O182" s="196"/>
      <c r="P182" s="196"/>
      <c r="Q182" s="196"/>
      <c r="R182" s="196"/>
      <c r="S182" s="196"/>
      <c r="T182" s="196"/>
    </row>
    <row r="183" spans="1:20" ht="15.75" customHeight="1">
      <c r="A183" s="211"/>
      <c r="B183" s="196"/>
      <c r="C183" s="196"/>
      <c r="D183" s="196"/>
      <c r="E183" s="196"/>
      <c r="F183" s="196"/>
      <c r="G183" s="196"/>
      <c r="H183" s="196"/>
      <c r="I183" s="196"/>
      <c r="J183" s="196"/>
      <c r="K183" s="196"/>
      <c r="L183" s="196"/>
      <c r="M183" s="196"/>
      <c r="N183" s="196"/>
      <c r="O183" s="196"/>
      <c r="P183" s="196"/>
      <c r="Q183" s="196"/>
      <c r="R183" s="196"/>
      <c r="S183" s="196"/>
      <c r="T183" s="196"/>
    </row>
    <row r="184" spans="1:20" ht="15.75" customHeight="1">
      <c r="A184" s="211"/>
      <c r="B184" s="196"/>
      <c r="C184" s="196"/>
      <c r="D184" s="196"/>
      <c r="E184" s="196"/>
      <c r="F184" s="196"/>
      <c r="G184" s="196"/>
      <c r="H184" s="196"/>
      <c r="I184" s="196"/>
      <c r="J184" s="196"/>
      <c r="K184" s="196"/>
      <c r="L184" s="196"/>
      <c r="M184" s="196"/>
      <c r="N184" s="196"/>
      <c r="O184" s="196"/>
      <c r="P184" s="196"/>
      <c r="Q184" s="196"/>
      <c r="R184" s="196"/>
      <c r="S184" s="196"/>
      <c r="T184" s="196"/>
    </row>
    <row r="185" spans="1:20" ht="15.75" customHeight="1">
      <c r="A185" s="211"/>
      <c r="B185" s="196"/>
      <c r="C185" s="196"/>
      <c r="D185" s="196"/>
      <c r="E185" s="196"/>
      <c r="F185" s="196"/>
      <c r="G185" s="196"/>
      <c r="H185" s="196"/>
      <c r="I185" s="196"/>
      <c r="J185" s="196"/>
      <c r="K185" s="196"/>
      <c r="L185" s="196"/>
      <c r="M185" s="196"/>
      <c r="N185" s="196"/>
      <c r="O185" s="196"/>
      <c r="P185" s="196"/>
      <c r="Q185" s="196"/>
      <c r="R185" s="196"/>
      <c r="S185" s="196"/>
      <c r="T185" s="196"/>
    </row>
    <row r="186" spans="1:20" ht="15.75" customHeight="1">
      <c r="A186" s="211"/>
      <c r="B186" s="196"/>
      <c r="C186" s="196"/>
      <c r="D186" s="196"/>
      <c r="E186" s="196"/>
      <c r="F186" s="196"/>
      <c r="G186" s="196"/>
      <c r="H186" s="196"/>
      <c r="I186" s="196"/>
      <c r="J186" s="196"/>
      <c r="K186" s="196"/>
      <c r="L186" s="196"/>
      <c r="M186" s="196"/>
      <c r="N186" s="196"/>
      <c r="O186" s="196"/>
      <c r="P186" s="196"/>
      <c r="Q186" s="196"/>
      <c r="R186" s="196"/>
      <c r="S186" s="196"/>
      <c r="T186" s="196"/>
    </row>
    <row r="187" spans="1:20" ht="15.75" customHeight="1">
      <c r="A187" s="211"/>
      <c r="B187" s="196"/>
      <c r="C187" s="196"/>
      <c r="D187" s="196"/>
      <c r="E187" s="196"/>
      <c r="F187" s="196"/>
      <c r="G187" s="196"/>
      <c r="H187" s="196"/>
      <c r="I187" s="196"/>
      <c r="J187" s="196"/>
      <c r="K187" s="196"/>
      <c r="L187" s="196"/>
      <c r="M187" s="196"/>
      <c r="N187" s="196"/>
      <c r="O187" s="196"/>
      <c r="P187" s="196"/>
      <c r="Q187" s="196"/>
      <c r="R187" s="196"/>
      <c r="S187" s="196"/>
      <c r="T187" s="196"/>
    </row>
    <row r="188" spans="1:20" ht="15.75" customHeight="1">
      <c r="A188" s="211"/>
      <c r="B188" s="196"/>
      <c r="C188" s="196"/>
      <c r="D188" s="196"/>
      <c r="E188" s="196"/>
      <c r="F188" s="196"/>
      <c r="G188" s="196"/>
      <c r="H188" s="196"/>
      <c r="I188" s="196"/>
      <c r="J188" s="196"/>
      <c r="K188" s="196"/>
      <c r="L188" s="196"/>
      <c r="M188" s="196"/>
      <c r="N188" s="196"/>
      <c r="O188" s="196"/>
      <c r="P188" s="196"/>
      <c r="Q188" s="196"/>
      <c r="R188" s="196"/>
      <c r="S188" s="196"/>
      <c r="T188" s="196"/>
    </row>
    <row r="189" spans="1:20" ht="15.75" customHeight="1">
      <c r="A189" s="211"/>
      <c r="B189" s="196"/>
      <c r="C189" s="196"/>
      <c r="D189" s="196"/>
      <c r="E189" s="196"/>
      <c r="F189" s="196"/>
      <c r="G189" s="196"/>
      <c r="H189" s="196"/>
      <c r="I189" s="196"/>
      <c r="J189" s="196"/>
      <c r="K189" s="196"/>
      <c r="L189" s="196"/>
      <c r="M189" s="196"/>
      <c r="N189" s="196"/>
      <c r="O189" s="196"/>
      <c r="P189" s="196"/>
      <c r="Q189" s="196"/>
      <c r="R189" s="196"/>
      <c r="S189" s="196"/>
      <c r="T189" s="196"/>
    </row>
    <row r="190" spans="1:20" ht="15.75" customHeight="1">
      <c r="A190" s="211"/>
      <c r="B190" s="196"/>
      <c r="C190" s="196"/>
      <c r="D190" s="196"/>
      <c r="E190" s="196"/>
      <c r="F190" s="196"/>
      <c r="G190" s="196"/>
      <c r="H190" s="196"/>
      <c r="I190" s="196"/>
      <c r="J190" s="196"/>
      <c r="K190" s="196"/>
      <c r="L190" s="196"/>
      <c r="M190" s="196"/>
      <c r="N190" s="196"/>
      <c r="O190" s="196"/>
      <c r="P190" s="196"/>
      <c r="Q190" s="196"/>
      <c r="R190" s="196"/>
      <c r="S190" s="196"/>
      <c r="T190" s="196"/>
    </row>
    <row r="191" spans="1:20" ht="15.75" customHeight="1">
      <c r="A191" s="211"/>
      <c r="B191" s="196"/>
      <c r="C191" s="196"/>
      <c r="D191" s="196"/>
      <c r="E191" s="196"/>
      <c r="F191" s="196"/>
      <c r="G191" s="196"/>
      <c r="H191" s="196"/>
      <c r="I191" s="196"/>
      <c r="J191" s="196"/>
      <c r="K191" s="196"/>
      <c r="L191" s="196"/>
      <c r="M191" s="196"/>
      <c r="N191" s="196"/>
      <c r="O191" s="196"/>
      <c r="P191" s="196"/>
      <c r="Q191" s="196"/>
      <c r="R191" s="196"/>
      <c r="S191" s="196"/>
      <c r="T191" s="196"/>
    </row>
    <row r="192" spans="1:20" ht="15.75" customHeight="1">
      <c r="A192" s="211"/>
      <c r="B192" s="196"/>
      <c r="C192" s="196"/>
      <c r="D192" s="196"/>
      <c r="E192" s="196"/>
      <c r="F192" s="196"/>
      <c r="G192" s="196"/>
      <c r="H192" s="196"/>
      <c r="I192" s="196"/>
      <c r="J192" s="196"/>
      <c r="K192" s="196"/>
      <c r="L192" s="196"/>
      <c r="M192" s="196"/>
      <c r="N192" s="196"/>
      <c r="O192" s="196"/>
      <c r="P192" s="196"/>
      <c r="Q192" s="196"/>
      <c r="R192" s="196"/>
      <c r="S192" s="196"/>
      <c r="T192" s="196"/>
    </row>
    <row r="193" spans="1:20" ht="15.75" customHeight="1">
      <c r="A193" s="211"/>
      <c r="B193" s="196"/>
      <c r="C193" s="196"/>
      <c r="D193" s="196"/>
      <c r="E193" s="196"/>
      <c r="F193" s="196"/>
      <c r="G193" s="196"/>
      <c r="H193" s="196"/>
      <c r="I193" s="196"/>
      <c r="J193" s="196"/>
      <c r="K193" s="196"/>
      <c r="L193" s="196"/>
      <c r="M193" s="196"/>
      <c r="N193" s="196"/>
      <c r="O193" s="196"/>
      <c r="P193" s="196"/>
      <c r="Q193" s="196"/>
      <c r="R193" s="196"/>
      <c r="S193" s="196"/>
      <c r="T193" s="196"/>
    </row>
    <row r="194" spans="1:20" ht="15.75" customHeight="1">
      <c r="A194" s="211"/>
      <c r="B194" s="196"/>
      <c r="C194" s="196"/>
      <c r="D194" s="196"/>
      <c r="E194" s="196"/>
      <c r="F194" s="196"/>
      <c r="G194" s="196"/>
      <c r="H194" s="196"/>
      <c r="I194" s="196"/>
      <c r="J194" s="196"/>
      <c r="K194" s="196"/>
      <c r="L194" s="196"/>
      <c r="M194" s="196"/>
      <c r="N194" s="196"/>
      <c r="O194" s="196"/>
      <c r="P194" s="196"/>
      <c r="Q194" s="196"/>
      <c r="R194" s="196"/>
      <c r="S194" s="196"/>
      <c r="T194" s="196"/>
    </row>
    <row r="195" spans="1:20" ht="15.75" customHeight="1">
      <c r="A195" s="211"/>
      <c r="B195" s="196"/>
      <c r="C195" s="196"/>
      <c r="D195" s="196"/>
      <c r="E195" s="196"/>
      <c r="F195" s="196"/>
      <c r="G195" s="196"/>
      <c r="H195" s="196"/>
      <c r="I195" s="196"/>
      <c r="J195" s="196"/>
      <c r="K195" s="196"/>
      <c r="L195" s="196"/>
      <c r="M195" s="196"/>
      <c r="N195" s="196"/>
      <c r="O195" s="196"/>
      <c r="P195" s="196"/>
      <c r="Q195" s="196"/>
      <c r="R195" s="196"/>
      <c r="S195" s="196"/>
      <c r="T195" s="196"/>
    </row>
    <row r="196" spans="1:20" ht="15.75" customHeight="1">
      <c r="A196" s="211"/>
      <c r="B196" s="196"/>
      <c r="C196" s="196"/>
      <c r="D196" s="196"/>
      <c r="E196" s="196"/>
      <c r="F196" s="196"/>
      <c r="G196" s="196"/>
      <c r="H196" s="196"/>
      <c r="I196" s="196"/>
      <c r="J196" s="196"/>
      <c r="K196" s="196"/>
      <c r="L196" s="196"/>
      <c r="M196" s="196"/>
      <c r="N196" s="196"/>
      <c r="O196" s="196"/>
      <c r="P196" s="196"/>
      <c r="Q196" s="196"/>
      <c r="R196" s="196"/>
      <c r="S196" s="196"/>
      <c r="T196" s="196"/>
    </row>
    <row r="197" spans="1:20" ht="15.75" customHeight="1">
      <c r="A197" s="211"/>
      <c r="B197" s="196"/>
      <c r="C197" s="196"/>
      <c r="D197" s="196"/>
      <c r="E197" s="196"/>
      <c r="F197" s="196"/>
      <c r="G197" s="196"/>
      <c r="H197" s="196"/>
      <c r="I197" s="196"/>
      <c r="J197" s="196"/>
      <c r="K197" s="196"/>
      <c r="L197" s="196"/>
      <c r="M197" s="196"/>
      <c r="N197" s="196"/>
      <c r="O197" s="196"/>
      <c r="P197" s="196"/>
      <c r="Q197" s="196"/>
      <c r="R197" s="196"/>
      <c r="S197" s="196"/>
      <c r="T197" s="196"/>
    </row>
    <row r="198" spans="1:20" ht="15.75" customHeight="1">
      <c r="A198" s="211"/>
      <c r="B198" s="196"/>
      <c r="C198" s="196"/>
      <c r="D198" s="196"/>
      <c r="E198" s="196"/>
      <c r="F198" s="196"/>
      <c r="G198" s="196"/>
      <c r="H198" s="196"/>
      <c r="I198" s="196"/>
      <c r="J198" s="196"/>
      <c r="K198" s="196"/>
      <c r="L198" s="196"/>
      <c r="M198" s="196"/>
      <c r="N198" s="196"/>
      <c r="O198" s="196"/>
      <c r="P198" s="196"/>
      <c r="Q198" s="196"/>
      <c r="R198" s="196"/>
      <c r="S198" s="196"/>
      <c r="T198" s="196"/>
    </row>
    <row r="199" spans="1:20" ht="15.75" customHeight="1">
      <c r="A199" s="211"/>
      <c r="B199" s="196"/>
      <c r="C199" s="196"/>
      <c r="D199" s="196"/>
      <c r="E199" s="196"/>
      <c r="F199" s="196"/>
      <c r="G199" s="196"/>
      <c r="H199" s="196"/>
      <c r="I199" s="196"/>
      <c r="J199" s="196"/>
      <c r="K199" s="196"/>
      <c r="L199" s="196"/>
      <c r="M199" s="196"/>
      <c r="N199" s="196"/>
      <c r="O199" s="196"/>
      <c r="P199" s="196"/>
      <c r="Q199" s="196"/>
      <c r="R199" s="196"/>
      <c r="S199" s="196"/>
      <c r="T199" s="196"/>
    </row>
    <row r="200" spans="1:20" ht="15.75" customHeight="1">
      <c r="A200" s="211"/>
      <c r="B200" s="196"/>
      <c r="C200" s="196"/>
      <c r="D200" s="196"/>
      <c r="E200" s="196"/>
      <c r="F200" s="196"/>
      <c r="G200" s="196"/>
      <c r="H200" s="196"/>
      <c r="I200" s="196"/>
      <c r="J200" s="196"/>
      <c r="K200" s="196"/>
      <c r="L200" s="196"/>
      <c r="M200" s="196"/>
      <c r="N200" s="196"/>
      <c r="O200" s="196"/>
      <c r="P200" s="196"/>
      <c r="Q200" s="196"/>
      <c r="R200" s="196"/>
      <c r="S200" s="196"/>
      <c r="T200" s="196"/>
    </row>
    <row r="201" spans="1:20" ht="15.75" customHeight="1">
      <c r="A201" s="211"/>
      <c r="B201" s="196"/>
      <c r="C201" s="196"/>
      <c r="D201" s="196"/>
      <c r="E201" s="196"/>
      <c r="F201" s="196"/>
      <c r="G201" s="196"/>
      <c r="H201" s="196"/>
      <c r="I201" s="196"/>
      <c r="J201" s="196"/>
      <c r="K201" s="196"/>
      <c r="L201" s="196"/>
      <c r="M201" s="196"/>
      <c r="N201" s="196"/>
      <c r="O201" s="196"/>
      <c r="P201" s="196"/>
      <c r="Q201" s="196"/>
      <c r="R201" s="196"/>
      <c r="S201" s="196"/>
      <c r="T201" s="196"/>
    </row>
    <row r="202" spans="1:20" ht="15.75" customHeight="1">
      <c r="A202" s="211"/>
      <c r="B202" s="196"/>
      <c r="C202" s="196"/>
      <c r="D202" s="196"/>
      <c r="E202" s="196"/>
      <c r="F202" s="196"/>
      <c r="G202" s="196"/>
      <c r="H202" s="196"/>
      <c r="I202" s="196"/>
      <c r="J202" s="196"/>
      <c r="K202" s="196"/>
      <c r="L202" s="196"/>
      <c r="M202" s="196"/>
      <c r="N202" s="196"/>
      <c r="O202" s="196"/>
      <c r="P202" s="196"/>
      <c r="Q202" s="196"/>
      <c r="R202" s="196"/>
      <c r="S202" s="196"/>
      <c r="T202" s="196"/>
    </row>
    <row r="203" spans="1:20" ht="15.75" customHeight="1">
      <c r="A203" s="211"/>
      <c r="B203" s="196"/>
      <c r="C203" s="196"/>
      <c r="D203" s="196"/>
      <c r="E203" s="196"/>
      <c r="F203" s="196"/>
      <c r="G203" s="196"/>
      <c r="H203" s="196"/>
      <c r="I203" s="196"/>
      <c r="J203" s="196"/>
      <c r="K203" s="196"/>
      <c r="L203" s="196"/>
      <c r="M203" s="196"/>
      <c r="N203" s="196"/>
      <c r="O203" s="196"/>
      <c r="P203" s="196"/>
      <c r="Q203" s="196"/>
      <c r="R203" s="196"/>
      <c r="S203" s="196"/>
      <c r="T203" s="196"/>
    </row>
    <row r="204" spans="1:20" ht="15.75" customHeight="1">
      <c r="A204" s="211"/>
      <c r="B204" s="196"/>
      <c r="C204" s="196"/>
      <c r="D204" s="196"/>
      <c r="E204" s="196"/>
      <c r="F204" s="196"/>
      <c r="G204" s="196"/>
      <c r="H204" s="196"/>
      <c r="I204" s="196"/>
      <c r="J204" s="196"/>
      <c r="K204" s="196"/>
      <c r="L204" s="196"/>
      <c r="M204" s="196"/>
      <c r="N204" s="196"/>
      <c r="O204" s="196"/>
      <c r="P204" s="196"/>
      <c r="Q204" s="196"/>
      <c r="R204" s="196"/>
      <c r="S204" s="196"/>
      <c r="T204" s="196"/>
    </row>
    <row r="205" spans="1:20" ht="15.75" customHeight="1">
      <c r="A205" s="211"/>
      <c r="B205" s="196"/>
      <c r="C205" s="196"/>
      <c r="D205" s="196"/>
      <c r="E205" s="196"/>
      <c r="F205" s="196"/>
      <c r="G205" s="196"/>
      <c r="H205" s="196"/>
      <c r="I205" s="196"/>
      <c r="J205" s="196"/>
      <c r="K205" s="196"/>
      <c r="L205" s="196"/>
      <c r="M205" s="196"/>
      <c r="N205" s="196"/>
      <c r="O205" s="196"/>
      <c r="P205" s="196"/>
      <c r="Q205" s="196"/>
      <c r="R205" s="196"/>
      <c r="S205" s="196"/>
      <c r="T205" s="196"/>
    </row>
    <row r="206" spans="1:20" ht="15.75" customHeight="1">
      <c r="A206" s="211"/>
      <c r="B206" s="196"/>
      <c r="C206" s="196"/>
      <c r="D206" s="196"/>
      <c r="E206" s="196"/>
      <c r="F206" s="196"/>
      <c r="G206" s="196"/>
      <c r="H206" s="196"/>
      <c r="I206" s="196"/>
      <c r="J206" s="196"/>
      <c r="K206" s="196"/>
      <c r="L206" s="196"/>
      <c r="M206" s="196"/>
      <c r="N206" s="196"/>
      <c r="O206" s="196"/>
      <c r="P206" s="196"/>
      <c r="Q206" s="196"/>
      <c r="R206" s="196"/>
      <c r="S206" s="196"/>
      <c r="T206" s="196"/>
    </row>
    <row r="207" spans="1:20" ht="15.75" customHeight="1">
      <c r="A207" s="211"/>
      <c r="B207" s="196"/>
      <c r="C207" s="196"/>
      <c r="D207" s="196"/>
      <c r="E207" s="196"/>
      <c r="F207" s="196"/>
      <c r="G207" s="196"/>
      <c r="H207" s="196"/>
      <c r="I207" s="196"/>
      <c r="J207" s="196"/>
      <c r="K207" s="196"/>
      <c r="L207" s="196"/>
      <c r="M207" s="196"/>
      <c r="N207" s="196"/>
      <c r="O207" s="196"/>
      <c r="P207" s="196"/>
      <c r="Q207" s="196"/>
      <c r="R207" s="196"/>
      <c r="S207" s="196"/>
      <c r="T207" s="196"/>
    </row>
    <row r="208" spans="1:20" ht="15.75" customHeight="1">
      <c r="A208" s="211"/>
      <c r="B208" s="196"/>
      <c r="C208" s="196"/>
      <c r="D208" s="196"/>
      <c r="E208" s="196"/>
      <c r="F208" s="196"/>
      <c r="G208" s="196"/>
      <c r="H208" s="196"/>
      <c r="I208" s="196"/>
      <c r="J208" s="196"/>
      <c r="K208" s="196"/>
      <c r="L208" s="196"/>
      <c r="M208" s="196"/>
      <c r="N208" s="196"/>
      <c r="O208" s="196"/>
      <c r="P208" s="196"/>
      <c r="Q208" s="196"/>
      <c r="R208" s="196"/>
      <c r="S208" s="196"/>
      <c r="T208" s="196"/>
    </row>
    <row r="209" spans="1:20" ht="15.75" customHeight="1">
      <c r="A209" s="211"/>
      <c r="B209" s="196"/>
      <c r="C209" s="196"/>
      <c r="D209" s="196"/>
      <c r="E209" s="196"/>
      <c r="F209" s="196"/>
      <c r="G209" s="196"/>
      <c r="H209" s="196"/>
      <c r="I209" s="196"/>
      <c r="J209" s="196"/>
      <c r="K209" s="196"/>
      <c r="L209" s="196"/>
      <c r="M209" s="196"/>
      <c r="N209" s="196"/>
      <c r="O209" s="196"/>
      <c r="P209" s="196"/>
      <c r="Q209" s="196"/>
      <c r="R209" s="196"/>
      <c r="S209" s="196"/>
      <c r="T209" s="196"/>
    </row>
    <row r="210" spans="1:20" ht="15.75" customHeight="1">
      <c r="A210" s="211"/>
      <c r="B210" s="196"/>
      <c r="C210" s="196"/>
      <c r="D210" s="196"/>
      <c r="E210" s="196"/>
      <c r="F210" s="196"/>
      <c r="G210" s="196"/>
      <c r="H210" s="196"/>
      <c r="I210" s="196"/>
      <c r="J210" s="196"/>
      <c r="K210" s="196"/>
      <c r="L210" s="196"/>
      <c r="M210" s="196"/>
      <c r="N210" s="196"/>
      <c r="O210" s="196"/>
      <c r="P210" s="196"/>
      <c r="Q210" s="196"/>
      <c r="R210" s="196"/>
      <c r="S210" s="196"/>
      <c r="T210" s="196"/>
    </row>
    <row r="211" spans="1:20" ht="15.75" customHeight="1">
      <c r="A211" s="211"/>
      <c r="B211" s="196"/>
      <c r="C211" s="196"/>
      <c r="D211" s="196"/>
      <c r="E211" s="196"/>
      <c r="F211" s="196"/>
      <c r="G211" s="196"/>
      <c r="H211" s="196"/>
      <c r="I211" s="196"/>
      <c r="J211" s="196"/>
      <c r="K211" s="196"/>
      <c r="L211" s="196"/>
      <c r="M211" s="196"/>
      <c r="N211" s="196"/>
      <c r="O211" s="196"/>
      <c r="P211" s="196"/>
      <c r="Q211" s="196"/>
      <c r="R211" s="196"/>
      <c r="S211" s="196"/>
      <c r="T211" s="196"/>
    </row>
    <row r="212" spans="1:20" ht="15.75" customHeight="1">
      <c r="A212" s="211"/>
      <c r="B212" s="196"/>
      <c r="C212" s="196"/>
      <c r="D212" s="196"/>
      <c r="E212" s="196"/>
      <c r="F212" s="196"/>
      <c r="G212" s="196"/>
      <c r="H212" s="196"/>
      <c r="I212" s="196"/>
      <c r="J212" s="196"/>
      <c r="K212" s="196"/>
      <c r="L212" s="196"/>
      <c r="M212" s="196"/>
      <c r="N212" s="196"/>
      <c r="O212" s="196"/>
      <c r="P212" s="196"/>
      <c r="Q212" s="196"/>
      <c r="R212" s="196"/>
      <c r="S212" s="196"/>
      <c r="T212" s="196"/>
    </row>
    <row r="213" spans="1:20" ht="15.75" customHeight="1">
      <c r="A213" s="211"/>
      <c r="B213" s="196"/>
      <c r="C213" s="196"/>
      <c r="D213" s="196"/>
      <c r="E213" s="196"/>
      <c r="F213" s="196"/>
      <c r="G213" s="196"/>
      <c r="H213" s="196"/>
      <c r="I213" s="196"/>
      <c r="J213" s="196"/>
      <c r="K213" s="196"/>
      <c r="L213" s="196"/>
      <c r="M213" s="196"/>
      <c r="N213" s="196"/>
      <c r="O213" s="196"/>
      <c r="P213" s="196"/>
      <c r="Q213" s="196"/>
      <c r="R213" s="196"/>
      <c r="S213" s="196"/>
      <c r="T213" s="196"/>
    </row>
    <row r="214" spans="1:20" ht="15.75" customHeight="1">
      <c r="A214" s="211"/>
      <c r="B214" s="196"/>
      <c r="C214" s="196"/>
      <c r="D214" s="196"/>
      <c r="E214" s="196"/>
      <c r="F214" s="196"/>
      <c r="G214" s="196"/>
      <c r="H214" s="196"/>
      <c r="I214" s="196"/>
      <c r="J214" s="196"/>
      <c r="K214" s="196"/>
      <c r="L214" s="196"/>
      <c r="M214" s="196"/>
      <c r="N214" s="196"/>
      <c r="O214" s="196"/>
      <c r="P214" s="196"/>
      <c r="Q214" s="196"/>
      <c r="R214" s="196"/>
      <c r="S214" s="196"/>
      <c r="T214" s="196"/>
    </row>
    <row r="215" spans="1:20" ht="15.75" customHeight="1">
      <c r="A215" s="211"/>
      <c r="B215" s="196"/>
      <c r="C215" s="196"/>
      <c r="D215" s="196"/>
      <c r="E215" s="196"/>
      <c r="F215" s="196"/>
      <c r="G215" s="196"/>
      <c r="H215" s="196"/>
      <c r="I215" s="196"/>
      <c r="J215" s="196"/>
      <c r="K215" s="196"/>
      <c r="L215" s="196"/>
      <c r="M215" s="196"/>
      <c r="N215" s="196"/>
      <c r="O215" s="196"/>
      <c r="P215" s="196"/>
      <c r="Q215" s="196"/>
      <c r="R215" s="196"/>
      <c r="S215" s="196"/>
      <c r="T215" s="196"/>
    </row>
    <row r="216" spans="1:20" ht="15.75" customHeight="1">
      <c r="A216" s="211"/>
      <c r="B216" s="196"/>
      <c r="C216" s="196"/>
      <c r="D216" s="196"/>
      <c r="E216" s="196"/>
      <c r="F216" s="196"/>
      <c r="G216" s="196"/>
      <c r="H216" s="196"/>
      <c r="I216" s="196"/>
      <c r="J216" s="196"/>
      <c r="K216" s="196"/>
      <c r="L216" s="196"/>
      <c r="M216" s="196"/>
      <c r="N216" s="196"/>
      <c r="O216" s="196"/>
      <c r="P216" s="196"/>
      <c r="Q216" s="196"/>
      <c r="R216" s="196"/>
      <c r="S216" s="196"/>
      <c r="T216" s="196"/>
    </row>
    <row r="217" spans="1:20" ht="15.75" customHeight="1">
      <c r="A217" s="211"/>
      <c r="B217" s="196"/>
      <c r="C217" s="196"/>
      <c r="D217" s="196"/>
      <c r="E217" s="196"/>
      <c r="F217" s="196"/>
      <c r="G217" s="196"/>
      <c r="H217" s="196"/>
      <c r="I217" s="196"/>
      <c r="J217" s="196"/>
      <c r="K217" s="196"/>
      <c r="L217" s="196"/>
      <c r="M217" s="196"/>
      <c r="N217" s="196"/>
      <c r="O217" s="196"/>
      <c r="P217" s="196"/>
      <c r="Q217" s="196"/>
      <c r="R217" s="196"/>
      <c r="S217" s="196"/>
      <c r="T217" s="196"/>
    </row>
    <row r="218" spans="1:20" ht="15.75" customHeight="1">
      <c r="A218" s="211"/>
      <c r="B218" s="196"/>
      <c r="C218" s="196"/>
      <c r="D218" s="196"/>
      <c r="E218" s="196"/>
      <c r="F218" s="196"/>
      <c r="G218" s="196"/>
      <c r="H218" s="196"/>
      <c r="I218" s="196"/>
      <c r="J218" s="196"/>
      <c r="K218" s="196"/>
      <c r="L218" s="196"/>
      <c r="M218" s="196"/>
      <c r="N218" s="196"/>
      <c r="O218" s="196"/>
      <c r="P218" s="196"/>
      <c r="Q218" s="196"/>
      <c r="R218" s="196"/>
      <c r="S218" s="196"/>
      <c r="T218" s="196"/>
    </row>
    <row r="219" spans="1:20" ht="15.75" customHeight="1">
      <c r="A219" s="211"/>
      <c r="B219" s="196"/>
      <c r="C219" s="196"/>
      <c r="D219" s="196"/>
      <c r="E219" s="196"/>
      <c r="F219" s="196"/>
      <c r="G219" s="196"/>
      <c r="H219" s="196"/>
      <c r="I219" s="196"/>
      <c r="J219" s="196"/>
      <c r="K219" s="196"/>
      <c r="L219" s="196"/>
      <c r="M219" s="196"/>
      <c r="N219" s="196"/>
      <c r="O219" s="196"/>
      <c r="P219" s="196"/>
      <c r="Q219" s="196"/>
      <c r="R219" s="196"/>
      <c r="S219" s="196"/>
      <c r="T219" s="196"/>
    </row>
    <row r="220" spans="1:20" ht="15.75" customHeight="1">
      <c r="A220" s="211"/>
      <c r="B220" s="196"/>
      <c r="C220" s="196"/>
      <c r="D220" s="196"/>
      <c r="E220" s="196"/>
      <c r="F220" s="196"/>
      <c r="G220" s="196"/>
      <c r="H220" s="196"/>
      <c r="I220" s="196"/>
      <c r="J220" s="196"/>
      <c r="K220" s="196"/>
      <c r="L220" s="196"/>
      <c r="M220" s="196"/>
      <c r="N220" s="196"/>
      <c r="O220" s="196"/>
      <c r="P220" s="196"/>
      <c r="Q220" s="196"/>
      <c r="R220" s="196"/>
      <c r="S220" s="196"/>
      <c r="T220" s="196"/>
    </row>
    <row r="221" spans="1:20" ht="15.75" customHeight="1"/>
    <row r="222" spans="1:20" ht="15.75" customHeight="1"/>
    <row r="223" spans="1:20" ht="15.75" customHeight="1"/>
    <row r="224" spans="1:20"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algorithmName="SHA-512" hashValue="/zU0nnloxorf4BgMjrwyEVmoFsDktd98txfvb13Sg79R+7Spyx2n5Z04E/fD4NgxmfJ1Giw/aZd1jhaHF0z3+w==" saltValue="36GpSgS3CpdTuNVIM7fxvg==" spinCount="100000" sheet="1" objects="1" scenarios="1"/>
  <mergeCells count="132">
    <mergeCell ref="A1:AE1"/>
    <mergeCell ref="M2:N10"/>
    <mergeCell ref="O2:P10"/>
    <mergeCell ref="Q2:R10"/>
    <mergeCell ref="S2:T10"/>
    <mergeCell ref="U2:V10"/>
    <mergeCell ref="AE2:AE10"/>
    <mergeCell ref="AC13:AC14"/>
    <mergeCell ref="AC15:AC16"/>
    <mergeCell ref="AD15:AD16"/>
    <mergeCell ref="AE15:AE16"/>
    <mergeCell ref="AC2:AC10"/>
    <mergeCell ref="AD2:AD10"/>
    <mergeCell ref="AC11:AC12"/>
    <mergeCell ref="AD11:AD12"/>
    <mergeCell ref="AE11:AE12"/>
    <mergeCell ref="AD13:AD14"/>
    <mergeCell ref="AE13:AE14"/>
    <mergeCell ref="AA15:AA16"/>
    <mergeCell ref="AA2:AA10"/>
    <mergeCell ref="AB2:AB10"/>
    <mergeCell ref="AA11:AA12"/>
    <mergeCell ref="AB11:AB12"/>
    <mergeCell ref="AA13:AA14"/>
    <mergeCell ref="A39:L40"/>
    <mergeCell ref="A41:AE45"/>
    <mergeCell ref="A2:L10"/>
    <mergeCell ref="A11:L12"/>
    <mergeCell ref="A13:L14"/>
    <mergeCell ref="A15:L16"/>
    <mergeCell ref="A17:L18"/>
    <mergeCell ref="A19:L20"/>
    <mergeCell ref="A22:L30"/>
    <mergeCell ref="AC17:AC18"/>
    <mergeCell ref="AD17:AD18"/>
    <mergeCell ref="AE17:AE18"/>
    <mergeCell ref="AA17:AA18"/>
    <mergeCell ref="AA19:AA20"/>
    <mergeCell ref="X17:X18"/>
    <mergeCell ref="X19:X20"/>
    <mergeCell ref="Y19:Y20"/>
    <mergeCell ref="Z19:Z20"/>
    <mergeCell ref="AB17:AB18"/>
    <mergeCell ref="AB19:AB20"/>
    <mergeCell ref="AC19:AC20"/>
    <mergeCell ref="AD19:AD20"/>
    <mergeCell ref="AE19:AE20"/>
    <mergeCell ref="AB13:AB14"/>
    <mergeCell ref="M22:N30"/>
    <mergeCell ref="O22:P30"/>
    <mergeCell ref="Q22:R30"/>
    <mergeCell ref="S22:T30"/>
    <mergeCell ref="U22:V30"/>
    <mergeCell ref="A31:L32"/>
    <mergeCell ref="A33:L34"/>
    <mergeCell ref="A35:L36"/>
    <mergeCell ref="A37:L38"/>
    <mergeCell ref="W35:W36"/>
    <mergeCell ref="X35:X36"/>
    <mergeCell ref="W37:W38"/>
    <mergeCell ref="X37:X38"/>
    <mergeCell ref="W39:W40"/>
    <mergeCell ref="X39:X40"/>
    <mergeCell ref="W15:W16"/>
    <mergeCell ref="W17:W18"/>
    <mergeCell ref="W19:W20"/>
    <mergeCell ref="W22:W30"/>
    <mergeCell ref="X22:X30"/>
    <mergeCell ref="W31:W32"/>
    <mergeCell ref="X31:X32"/>
    <mergeCell ref="W2:W10"/>
    <mergeCell ref="X2:X10"/>
    <mergeCell ref="W11:W12"/>
    <mergeCell ref="X11:X12"/>
    <mergeCell ref="W13:W14"/>
    <mergeCell ref="X13:X14"/>
    <mergeCell ref="X15:X16"/>
    <mergeCell ref="W33:W34"/>
    <mergeCell ref="X33:X34"/>
    <mergeCell ref="Y39:Y40"/>
    <mergeCell ref="Z39:Z40"/>
    <mergeCell ref="AA39:AA40"/>
    <mergeCell ref="AB39:AB40"/>
    <mergeCell ref="AC39:AC40"/>
    <mergeCell ref="AD39:AD40"/>
    <mergeCell ref="AE39:AE40"/>
    <mergeCell ref="Y37:Y38"/>
    <mergeCell ref="Z37:Z38"/>
    <mergeCell ref="AA37:AA38"/>
    <mergeCell ref="AB37:AB38"/>
    <mergeCell ref="AC37:AC38"/>
    <mergeCell ref="AD37:AD38"/>
    <mergeCell ref="AE37:AE38"/>
    <mergeCell ref="Y33:Y34"/>
    <mergeCell ref="Z33:Z34"/>
    <mergeCell ref="AA33:AA34"/>
    <mergeCell ref="AB33:AB34"/>
    <mergeCell ref="AC33:AC34"/>
    <mergeCell ref="AD33:AD34"/>
    <mergeCell ref="AE33:AE34"/>
    <mergeCell ref="Y35:Y36"/>
    <mergeCell ref="Z35:Z36"/>
    <mergeCell ref="AA35:AA36"/>
    <mergeCell ref="AB35:AB36"/>
    <mergeCell ref="AC35:AC36"/>
    <mergeCell ref="AD35:AD36"/>
    <mergeCell ref="AE35:AE36"/>
    <mergeCell ref="AE22:AE30"/>
    <mergeCell ref="Y15:Y16"/>
    <mergeCell ref="Y17:Y18"/>
    <mergeCell ref="Y22:Y30"/>
    <mergeCell ref="Z22:Z30"/>
    <mergeCell ref="AA22:AA30"/>
    <mergeCell ref="AB22:AB30"/>
    <mergeCell ref="AC22:AC30"/>
    <mergeCell ref="Y31:Y32"/>
    <mergeCell ref="Z31:Z32"/>
    <mergeCell ref="AA31:AA32"/>
    <mergeCell ref="AB31:AB32"/>
    <mergeCell ref="AC31:AC32"/>
    <mergeCell ref="AD31:AD32"/>
    <mergeCell ref="AE31:AE32"/>
    <mergeCell ref="AB15:AB16"/>
    <mergeCell ref="Y2:Y10"/>
    <mergeCell ref="Z2:Z10"/>
    <mergeCell ref="Y11:Y12"/>
    <mergeCell ref="Z11:Z12"/>
    <mergeCell ref="Y13:Y14"/>
    <mergeCell ref="Z13:Z14"/>
    <mergeCell ref="Z15:Z16"/>
    <mergeCell ref="Z17:Z18"/>
    <mergeCell ref="AD22:AD30"/>
  </mergeCells>
  <pageMargins left="0.7" right="0.7" top="0.75" bottom="0.75" header="0" footer="0"/>
  <pageSetup orientation="landscape"/>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000"/>
  <sheetViews>
    <sheetView showGridLines="0" workbookViewId="0">
      <selection sqref="A1:AI1"/>
    </sheetView>
  </sheetViews>
  <sheetFormatPr baseColWidth="10" defaultColWidth="14.42578125" defaultRowHeight="15" customHeight="1"/>
  <cols>
    <col min="1" max="26" width="3.28515625" customWidth="1"/>
    <col min="27" max="34" width="5.7109375" customWidth="1"/>
    <col min="35" max="35" width="7.5703125" hidden="1" customWidth="1"/>
  </cols>
  <sheetData>
    <row r="1" spans="1:36" ht="85.5" customHeight="1">
      <c r="A1" s="450"/>
      <c r="B1" s="359"/>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65"/>
      <c r="AJ1" s="2"/>
    </row>
    <row r="2" spans="1:36" ht="18" customHeight="1">
      <c r="A2" s="437" t="s">
        <v>85</v>
      </c>
      <c r="B2" s="370"/>
      <c r="C2" s="370"/>
      <c r="D2" s="370"/>
      <c r="E2" s="370"/>
      <c r="F2" s="370"/>
      <c r="G2" s="370"/>
      <c r="H2" s="370"/>
      <c r="I2" s="370"/>
      <c r="J2" s="370"/>
      <c r="K2" s="370"/>
      <c r="L2" s="363"/>
      <c r="M2" s="423" t="str">
        <f>A11</f>
        <v>REAL HC - ANTIOQUIA</v>
      </c>
      <c r="N2" s="424"/>
      <c r="O2" s="427" t="str">
        <f>A13</f>
        <v>PUMAS VALLE DEL CAUCA</v>
      </c>
      <c r="P2" s="363"/>
      <c r="Q2" s="448" t="str">
        <f>A15</f>
        <v>ORIÓN PATÍN - ANTIOQUIA</v>
      </c>
      <c r="R2" s="363"/>
      <c r="S2" s="423" t="str">
        <f>M2</f>
        <v>REAL HC - ANTIOQUIA</v>
      </c>
      <c r="T2" s="424"/>
      <c r="U2" s="427" t="str">
        <f>O2</f>
        <v>PUMAS VALLE DEL CAUCA</v>
      </c>
      <c r="V2" s="363"/>
      <c r="W2" s="448" t="str">
        <f>Q2</f>
        <v>ORIÓN PATÍN - ANTIOQUIA</v>
      </c>
      <c r="X2" s="363"/>
      <c r="Y2" s="449" t="s">
        <v>209</v>
      </c>
      <c r="Z2" s="363"/>
      <c r="AA2" s="417" t="s">
        <v>210</v>
      </c>
      <c r="AB2" s="417" t="s">
        <v>211</v>
      </c>
      <c r="AC2" s="417" t="s">
        <v>212</v>
      </c>
      <c r="AD2" s="417" t="s">
        <v>213</v>
      </c>
      <c r="AE2" s="417" t="s">
        <v>214</v>
      </c>
      <c r="AF2" s="417" t="s">
        <v>215</v>
      </c>
      <c r="AG2" s="417" t="s">
        <v>216</v>
      </c>
      <c r="AH2" s="417" t="s">
        <v>217</v>
      </c>
    </row>
    <row r="3" spans="1:36" ht="18" customHeight="1">
      <c r="A3" s="364"/>
      <c r="B3" s="359"/>
      <c r="C3" s="359"/>
      <c r="D3" s="359"/>
      <c r="E3" s="359"/>
      <c r="F3" s="359"/>
      <c r="G3" s="359"/>
      <c r="H3" s="359"/>
      <c r="I3" s="359"/>
      <c r="J3" s="359"/>
      <c r="K3" s="359"/>
      <c r="L3" s="365"/>
      <c r="M3" s="364"/>
      <c r="N3" s="425"/>
      <c r="O3" s="364"/>
      <c r="P3" s="365"/>
      <c r="Q3" s="364"/>
      <c r="R3" s="365"/>
      <c r="S3" s="364"/>
      <c r="T3" s="425"/>
      <c r="U3" s="364"/>
      <c r="V3" s="365"/>
      <c r="W3" s="364"/>
      <c r="X3" s="365"/>
      <c r="Y3" s="364"/>
      <c r="Z3" s="365"/>
      <c r="AA3" s="348"/>
      <c r="AB3" s="348"/>
      <c r="AC3" s="348"/>
      <c r="AD3" s="348"/>
      <c r="AE3" s="348"/>
      <c r="AF3" s="348"/>
      <c r="AG3" s="348"/>
      <c r="AH3" s="348"/>
    </row>
    <row r="4" spans="1:36" ht="18" customHeight="1">
      <c r="A4" s="364"/>
      <c r="B4" s="359"/>
      <c r="C4" s="359"/>
      <c r="D4" s="359"/>
      <c r="E4" s="359"/>
      <c r="F4" s="359"/>
      <c r="G4" s="359"/>
      <c r="H4" s="359"/>
      <c r="I4" s="359"/>
      <c r="J4" s="359"/>
      <c r="K4" s="359"/>
      <c r="L4" s="365"/>
      <c r="M4" s="364"/>
      <c r="N4" s="425"/>
      <c r="O4" s="364"/>
      <c r="P4" s="365"/>
      <c r="Q4" s="364"/>
      <c r="R4" s="365"/>
      <c r="S4" s="364"/>
      <c r="T4" s="425"/>
      <c r="U4" s="364"/>
      <c r="V4" s="365"/>
      <c r="W4" s="364"/>
      <c r="X4" s="365"/>
      <c r="Y4" s="364"/>
      <c r="Z4" s="365"/>
      <c r="AA4" s="348"/>
      <c r="AB4" s="348"/>
      <c r="AC4" s="348"/>
      <c r="AD4" s="348"/>
      <c r="AE4" s="348"/>
      <c r="AF4" s="348"/>
      <c r="AG4" s="348"/>
      <c r="AH4" s="348"/>
    </row>
    <row r="5" spans="1:36" ht="18" customHeight="1">
      <c r="A5" s="364"/>
      <c r="B5" s="359"/>
      <c r="C5" s="359"/>
      <c r="D5" s="359"/>
      <c r="E5" s="359"/>
      <c r="F5" s="359"/>
      <c r="G5" s="359"/>
      <c r="H5" s="359"/>
      <c r="I5" s="359"/>
      <c r="J5" s="359"/>
      <c r="K5" s="359"/>
      <c r="L5" s="365"/>
      <c r="M5" s="364"/>
      <c r="N5" s="425"/>
      <c r="O5" s="364"/>
      <c r="P5" s="365"/>
      <c r="Q5" s="364"/>
      <c r="R5" s="365"/>
      <c r="S5" s="364"/>
      <c r="T5" s="425"/>
      <c r="U5" s="364"/>
      <c r="V5" s="365"/>
      <c r="W5" s="364"/>
      <c r="X5" s="365"/>
      <c r="Y5" s="364"/>
      <c r="Z5" s="365"/>
      <c r="AA5" s="348"/>
      <c r="AB5" s="348"/>
      <c r="AC5" s="348"/>
      <c r="AD5" s="348"/>
      <c r="AE5" s="348"/>
      <c r="AF5" s="348"/>
      <c r="AG5" s="348"/>
      <c r="AH5" s="348"/>
    </row>
    <row r="6" spans="1:36" ht="18" customHeight="1">
      <c r="A6" s="364"/>
      <c r="B6" s="359"/>
      <c r="C6" s="359"/>
      <c r="D6" s="359"/>
      <c r="E6" s="359"/>
      <c r="F6" s="359"/>
      <c r="G6" s="359"/>
      <c r="H6" s="359"/>
      <c r="I6" s="359"/>
      <c r="J6" s="359"/>
      <c r="K6" s="359"/>
      <c r="L6" s="365"/>
      <c r="M6" s="364"/>
      <c r="N6" s="425"/>
      <c r="O6" s="364"/>
      <c r="P6" s="365"/>
      <c r="Q6" s="364"/>
      <c r="R6" s="365"/>
      <c r="S6" s="364"/>
      <c r="T6" s="425"/>
      <c r="U6" s="364"/>
      <c r="V6" s="365"/>
      <c r="W6" s="364"/>
      <c r="X6" s="365"/>
      <c r="Y6" s="364"/>
      <c r="Z6" s="365"/>
      <c r="AA6" s="348"/>
      <c r="AB6" s="348"/>
      <c r="AC6" s="348"/>
      <c r="AD6" s="348"/>
      <c r="AE6" s="348"/>
      <c r="AF6" s="348"/>
      <c r="AG6" s="348"/>
      <c r="AH6" s="348"/>
    </row>
    <row r="7" spans="1:36" ht="18" customHeight="1">
      <c r="A7" s="364"/>
      <c r="B7" s="359"/>
      <c r="C7" s="359"/>
      <c r="D7" s="359"/>
      <c r="E7" s="359"/>
      <c r="F7" s="359"/>
      <c r="G7" s="359"/>
      <c r="H7" s="359"/>
      <c r="I7" s="359"/>
      <c r="J7" s="359"/>
      <c r="K7" s="359"/>
      <c r="L7" s="365"/>
      <c r="M7" s="364"/>
      <c r="N7" s="425"/>
      <c r="O7" s="364"/>
      <c r="P7" s="365"/>
      <c r="Q7" s="364"/>
      <c r="R7" s="365"/>
      <c r="S7" s="364"/>
      <c r="T7" s="425"/>
      <c r="U7" s="364"/>
      <c r="V7" s="365"/>
      <c r="W7" s="364"/>
      <c r="X7" s="365"/>
      <c r="Y7" s="364"/>
      <c r="Z7" s="365"/>
      <c r="AA7" s="348"/>
      <c r="AB7" s="348"/>
      <c r="AC7" s="348"/>
      <c r="AD7" s="348"/>
      <c r="AE7" s="348"/>
      <c r="AF7" s="348"/>
      <c r="AG7" s="348"/>
      <c r="AH7" s="348"/>
    </row>
    <row r="8" spans="1:36" ht="18" customHeight="1">
      <c r="A8" s="364"/>
      <c r="B8" s="359"/>
      <c r="C8" s="359"/>
      <c r="D8" s="359"/>
      <c r="E8" s="359"/>
      <c r="F8" s="359"/>
      <c r="G8" s="359"/>
      <c r="H8" s="359"/>
      <c r="I8" s="359"/>
      <c r="J8" s="359"/>
      <c r="K8" s="359"/>
      <c r="L8" s="365"/>
      <c r="M8" s="364"/>
      <c r="N8" s="425"/>
      <c r="O8" s="364"/>
      <c r="P8" s="365"/>
      <c r="Q8" s="364"/>
      <c r="R8" s="365"/>
      <c r="S8" s="364"/>
      <c r="T8" s="425"/>
      <c r="U8" s="364"/>
      <c r="V8" s="365"/>
      <c r="W8" s="364"/>
      <c r="X8" s="365"/>
      <c r="Y8" s="364"/>
      <c r="Z8" s="365"/>
      <c r="AA8" s="348"/>
      <c r="AB8" s="348"/>
      <c r="AC8" s="348"/>
      <c r="AD8" s="348"/>
      <c r="AE8" s="348"/>
      <c r="AF8" s="348"/>
      <c r="AG8" s="348"/>
      <c r="AH8" s="348"/>
    </row>
    <row r="9" spans="1:36" ht="18" customHeight="1">
      <c r="A9" s="364"/>
      <c r="B9" s="359"/>
      <c r="C9" s="359"/>
      <c r="D9" s="359"/>
      <c r="E9" s="359"/>
      <c r="F9" s="359"/>
      <c r="G9" s="359"/>
      <c r="H9" s="359"/>
      <c r="I9" s="359"/>
      <c r="J9" s="359"/>
      <c r="K9" s="359"/>
      <c r="L9" s="365"/>
      <c r="M9" s="364"/>
      <c r="N9" s="425"/>
      <c r="O9" s="364"/>
      <c r="P9" s="365"/>
      <c r="Q9" s="364"/>
      <c r="R9" s="365"/>
      <c r="S9" s="364"/>
      <c r="T9" s="425"/>
      <c r="U9" s="364"/>
      <c r="V9" s="365"/>
      <c r="W9" s="364"/>
      <c r="X9" s="365"/>
      <c r="Y9" s="364"/>
      <c r="Z9" s="365"/>
      <c r="AA9" s="348"/>
      <c r="AB9" s="348"/>
      <c r="AC9" s="348"/>
      <c r="AD9" s="348"/>
      <c r="AE9" s="348"/>
      <c r="AF9" s="348"/>
      <c r="AG9" s="348"/>
      <c r="AH9" s="348"/>
    </row>
    <row r="10" spans="1:36" ht="15" customHeight="1">
      <c r="A10" s="366"/>
      <c r="B10" s="371"/>
      <c r="C10" s="371"/>
      <c r="D10" s="371"/>
      <c r="E10" s="371"/>
      <c r="F10" s="371"/>
      <c r="G10" s="371"/>
      <c r="H10" s="371"/>
      <c r="I10" s="371"/>
      <c r="J10" s="371"/>
      <c r="K10" s="371"/>
      <c r="L10" s="367"/>
      <c r="M10" s="366"/>
      <c r="N10" s="426"/>
      <c r="O10" s="366"/>
      <c r="P10" s="367"/>
      <c r="Q10" s="366"/>
      <c r="R10" s="367"/>
      <c r="S10" s="366"/>
      <c r="T10" s="426"/>
      <c r="U10" s="366"/>
      <c r="V10" s="367"/>
      <c r="W10" s="366"/>
      <c r="X10" s="367"/>
      <c r="Y10" s="364"/>
      <c r="Z10" s="365"/>
      <c r="AA10" s="349"/>
      <c r="AB10" s="349"/>
      <c r="AC10" s="349"/>
      <c r="AD10" s="349"/>
      <c r="AE10" s="349"/>
      <c r="AF10" s="349"/>
      <c r="AG10" s="349"/>
      <c r="AH10" s="348"/>
    </row>
    <row r="11" spans="1:36" ht="15" customHeight="1">
      <c r="A11" s="429" t="s">
        <v>42</v>
      </c>
      <c r="B11" s="370"/>
      <c r="C11" s="370"/>
      <c r="D11" s="370"/>
      <c r="E11" s="370"/>
      <c r="F11" s="370"/>
      <c r="G11" s="370"/>
      <c r="H11" s="370"/>
      <c r="I11" s="370"/>
      <c r="J11" s="370"/>
      <c r="K11" s="370"/>
      <c r="L11" s="363"/>
      <c r="M11" s="181"/>
      <c r="N11" s="182"/>
      <c r="O11" s="183"/>
      <c r="P11" s="184">
        <v>1</v>
      </c>
      <c r="Q11" s="183"/>
      <c r="R11" s="215">
        <v>3</v>
      </c>
      <c r="S11" s="181"/>
      <c r="T11" s="182"/>
      <c r="U11" s="183"/>
      <c r="V11" s="184">
        <v>6</v>
      </c>
      <c r="W11" s="183"/>
      <c r="X11" s="215">
        <v>2</v>
      </c>
      <c r="Y11" s="443">
        <v>4</v>
      </c>
      <c r="Z11" s="363"/>
      <c r="AA11" s="421">
        <v>0</v>
      </c>
      <c r="AB11" s="416">
        <v>0</v>
      </c>
      <c r="AC11" s="416">
        <v>4</v>
      </c>
      <c r="AD11" s="416">
        <f>O12+Q12+M12+S12+U12+W12</f>
        <v>3</v>
      </c>
      <c r="AE11" s="416">
        <f>P11+R11+N11+T11+V11+X11</f>
        <v>12</v>
      </c>
      <c r="AF11" s="416">
        <f>AD11-AE11</f>
        <v>-9</v>
      </c>
      <c r="AG11" s="418">
        <f>AA11*3+AB11</f>
        <v>0</v>
      </c>
      <c r="AH11" s="419">
        <v>3</v>
      </c>
    </row>
    <row r="12" spans="1:36" ht="15" customHeight="1">
      <c r="A12" s="366"/>
      <c r="B12" s="371"/>
      <c r="C12" s="371"/>
      <c r="D12" s="371"/>
      <c r="E12" s="371"/>
      <c r="F12" s="371"/>
      <c r="G12" s="371"/>
      <c r="H12" s="371"/>
      <c r="I12" s="371"/>
      <c r="J12" s="371"/>
      <c r="K12" s="371"/>
      <c r="L12" s="367"/>
      <c r="M12" s="187"/>
      <c r="N12" s="188"/>
      <c r="O12" s="189">
        <v>0</v>
      </c>
      <c r="P12" s="190"/>
      <c r="Q12" s="193">
        <v>1</v>
      </c>
      <c r="R12" s="216"/>
      <c r="S12" s="187"/>
      <c r="T12" s="188"/>
      <c r="U12" s="189">
        <v>1</v>
      </c>
      <c r="V12" s="190"/>
      <c r="W12" s="193">
        <v>1</v>
      </c>
      <c r="X12" s="216"/>
      <c r="Y12" s="366"/>
      <c r="Z12" s="367"/>
      <c r="AA12" s="367"/>
      <c r="AB12" s="349"/>
      <c r="AC12" s="349"/>
      <c r="AD12" s="349"/>
      <c r="AE12" s="349"/>
      <c r="AF12" s="349"/>
      <c r="AG12" s="349"/>
      <c r="AH12" s="349"/>
    </row>
    <row r="13" spans="1:36" ht="15" customHeight="1">
      <c r="A13" s="430" t="s">
        <v>225</v>
      </c>
      <c r="B13" s="370"/>
      <c r="C13" s="370"/>
      <c r="D13" s="370"/>
      <c r="E13" s="370"/>
      <c r="F13" s="370"/>
      <c r="G13" s="370"/>
      <c r="H13" s="370"/>
      <c r="I13" s="370"/>
      <c r="J13" s="370"/>
      <c r="K13" s="370"/>
      <c r="L13" s="363"/>
      <c r="M13" s="183"/>
      <c r="N13" s="184">
        <v>0</v>
      </c>
      <c r="O13" s="181"/>
      <c r="P13" s="182"/>
      <c r="Q13" s="191">
        <v>1</v>
      </c>
      <c r="R13" s="184">
        <v>1</v>
      </c>
      <c r="S13" s="183"/>
      <c r="T13" s="184">
        <v>1</v>
      </c>
      <c r="U13" s="181"/>
      <c r="V13" s="182"/>
      <c r="W13" s="191"/>
      <c r="X13" s="215">
        <v>0</v>
      </c>
      <c r="Y13" s="443">
        <v>4</v>
      </c>
      <c r="Z13" s="363"/>
      <c r="AA13" s="421">
        <v>3</v>
      </c>
      <c r="AB13" s="416">
        <v>1</v>
      </c>
      <c r="AC13" s="416">
        <v>0</v>
      </c>
      <c r="AD13" s="416">
        <f>O14+Q14+M14+S14+U14+W14</f>
        <v>10</v>
      </c>
      <c r="AE13" s="416">
        <f>P13+R13+N13+T13+V13+X13</f>
        <v>2</v>
      </c>
      <c r="AF13" s="416">
        <f>AD13-AE13</f>
        <v>8</v>
      </c>
      <c r="AG13" s="418">
        <f>AA13*3+AB13</f>
        <v>10</v>
      </c>
      <c r="AH13" s="419">
        <v>1</v>
      </c>
    </row>
    <row r="14" spans="1:36" ht="15" customHeight="1">
      <c r="A14" s="366"/>
      <c r="B14" s="371"/>
      <c r="C14" s="371"/>
      <c r="D14" s="371"/>
      <c r="E14" s="371"/>
      <c r="F14" s="371"/>
      <c r="G14" s="371"/>
      <c r="H14" s="371"/>
      <c r="I14" s="371"/>
      <c r="J14" s="371"/>
      <c r="K14" s="371"/>
      <c r="L14" s="367"/>
      <c r="M14" s="193">
        <v>1</v>
      </c>
      <c r="N14" s="190"/>
      <c r="O14" s="187"/>
      <c r="P14" s="188"/>
      <c r="Q14" s="189">
        <v>1</v>
      </c>
      <c r="R14" s="194">
        <v>2</v>
      </c>
      <c r="S14" s="189">
        <v>6</v>
      </c>
      <c r="T14" s="190"/>
      <c r="U14" s="187"/>
      <c r="V14" s="188"/>
      <c r="W14" s="189">
        <v>2</v>
      </c>
      <c r="X14" s="216"/>
      <c r="Y14" s="366"/>
      <c r="Z14" s="367"/>
      <c r="AA14" s="367"/>
      <c r="AB14" s="349"/>
      <c r="AC14" s="349"/>
      <c r="AD14" s="349"/>
      <c r="AE14" s="349"/>
      <c r="AF14" s="349"/>
      <c r="AG14" s="349"/>
      <c r="AH14" s="349"/>
    </row>
    <row r="15" spans="1:36" ht="15" customHeight="1">
      <c r="A15" s="444" t="s">
        <v>161</v>
      </c>
      <c r="B15" s="370"/>
      <c r="C15" s="370"/>
      <c r="D15" s="370"/>
      <c r="E15" s="370"/>
      <c r="F15" s="370"/>
      <c r="G15" s="370"/>
      <c r="H15" s="370"/>
      <c r="I15" s="370"/>
      <c r="J15" s="370"/>
      <c r="K15" s="370"/>
      <c r="L15" s="363"/>
      <c r="M15" s="183"/>
      <c r="N15" s="184">
        <v>1</v>
      </c>
      <c r="O15" s="191">
        <v>2</v>
      </c>
      <c r="P15" s="184">
        <v>1</v>
      </c>
      <c r="Q15" s="181"/>
      <c r="R15" s="206"/>
      <c r="S15" s="183"/>
      <c r="T15" s="184">
        <v>1</v>
      </c>
      <c r="U15" s="191"/>
      <c r="V15" s="184">
        <v>2</v>
      </c>
      <c r="W15" s="181"/>
      <c r="X15" s="217"/>
      <c r="Y15" s="443">
        <v>4</v>
      </c>
      <c r="Z15" s="363"/>
      <c r="AA15" s="421">
        <v>2</v>
      </c>
      <c r="AB15" s="416">
        <v>1</v>
      </c>
      <c r="AC15" s="416">
        <v>1</v>
      </c>
      <c r="AD15" s="416">
        <f>O16+Q16+M16+S16+U16+W16</f>
        <v>6</v>
      </c>
      <c r="AE15" s="416">
        <f>P15+R15+N15+T15+V15+X15</f>
        <v>5</v>
      </c>
      <c r="AF15" s="416">
        <f>AD15-AE15</f>
        <v>1</v>
      </c>
      <c r="AG15" s="418">
        <f>AA15*3+AB15</f>
        <v>7</v>
      </c>
      <c r="AH15" s="419">
        <v>2</v>
      </c>
    </row>
    <row r="16" spans="1:36" ht="15" customHeight="1">
      <c r="A16" s="445"/>
      <c r="B16" s="446"/>
      <c r="C16" s="446"/>
      <c r="D16" s="446"/>
      <c r="E16" s="446"/>
      <c r="F16" s="446"/>
      <c r="G16" s="446"/>
      <c r="H16" s="446"/>
      <c r="I16" s="446"/>
      <c r="J16" s="446"/>
      <c r="K16" s="446"/>
      <c r="L16" s="447"/>
      <c r="M16" s="218">
        <v>3</v>
      </c>
      <c r="N16" s="219"/>
      <c r="O16" s="218">
        <v>1</v>
      </c>
      <c r="P16" s="186">
        <v>1</v>
      </c>
      <c r="Q16" s="220"/>
      <c r="R16" s="221"/>
      <c r="S16" s="189">
        <v>2</v>
      </c>
      <c r="T16" s="190"/>
      <c r="U16" s="222">
        <v>0</v>
      </c>
      <c r="V16" s="186"/>
      <c r="W16" s="220"/>
      <c r="X16" s="223"/>
      <c r="Y16" s="364"/>
      <c r="Z16" s="365"/>
      <c r="AA16" s="365"/>
      <c r="AB16" s="348"/>
      <c r="AC16" s="348"/>
      <c r="AD16" s="349"/>
      <c r="AE16" s="349"/>
      <c r="AF16" s="348"/>
      <c r="AG16" s="351"/>
      <c r="AH16" s="348"/>
    </row>
    <row r="17" spans="1:36" ht="15" customHeight="1">
      <c r="A17" s="433"/>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63"/>
    </row>
    <row r="18" spans="1:36" ht="15" customHeight="1">
      <c r="A18" s="364"/>
      <c r="B18" s="359"/>
      <c r="C18" s="359"/>
      <c r="D18" s="359"/>
      <c r="E18" s="359"/>
      <c r="F18" s="359"/>
      <c r="G18" s="359"/>
      <c r="H18" s="359"/>
      <c r="I18" s="359"/>
      <c r="J18" s="359"/>
      <c r="K18" s="359"/>
      <c r="L18" s="359"/>
      <c r="M18" s="359"/>
      <c r="N18" s="359"/>
      <c r="O18" s="359"/>
      <c r="P18" s="359"/>
      <c r="Q18" s="359"/>
      <c r="R18" s="359"/>
      <c r="S18" s="359"/>
      <c r="T18" s="359"/>
      <c r="U18" s="359"/>
      <c r="V18" s="359"/>
      <c r="W18" s="359"/>
      <c r="X18" s="359"/>
      <c r="Y18" s="359"/>
      <c r="Z18" s="359"/>
      <c r="AA18" s="359"/>
      <c r="AB18" s="359"/>
      <c r="AC18" s="359"/>
      <c r="AD18" s="359"/>
      <c r="AE18" s="359"/>
      <c r="AF18" s="359"/>
      <c r="AG18" s="359"/>
      <c r="AH18" s="365"/>
    </row>
    <row r="19" spans="1:36" ht="18" customHeight="1">
      <c r="A19" s="364"/>
      <c r="B19" s="359"/>
      <c r="C19" s="359"/>
      <c r="D19" s="359"/>
      <c r="E19" s="359"/>
      <c r="F19" s="359"/>
      <c r="G19" s="359"/>
      <c r="H19" s="359"/>
      <c r="I19" s="359"/>
      <c r="J19" s="359"/>
      <c r="K19" s="359"/>
      <c r="L19" s="359"/>
      <c r="M19" s="359"/>
      <c r="N19" s="359"/>
      <c r="O19" s="359"/>
      <c r="P19" s="359"/>
      <c r="Q19" s="359"/>
      <c r="R19" s="359"/>
      <c r="S19" s="359"/>
      <c r="T19" s="359"/>
      <c r="U19" s="359"/>
      <c r="V19" s="359"/>
      <c r="W19" s="359"/>
      <c r="X19" s="359"/>
      <c r="Y19" s="359"/>
      <c r="Z19" s="359"/>
      <c r="AA19" s="359"/>
      <c r="AB19" s="359"/>
      <c r="AC19" s="359"/>
      <c r="AD19" s="359"/>
      <c r="AE19" s="359"/>
      <c r="AF19" s="359"/>
      <c r="AG19" s="359"/>
      <c r="AH19" s="365"/>
    </row>
    <row r="20" spans="1:36" ht="18" customHeight="1">
      <c r="A20" s="366"/>
      <c r="B20" s="371"/>
      <c r="C20" s="371"/>
      <c r="D20" s="371"/>
      <c r="E20" s="371"/>
      <c r="F20" s="371"/>
      <c r="G20" s="371"/>
      <c r="H20" s="371"/>
      <c r="I20" s="371"/>
      <c r="J20" s="371"/>
      <c r="K20" s="371"/>
      <c r="L20" s="371"/>
      <c r="M20" s="371"/>
      <c r="N20" s="371"/>
      <c r="O20" s="371"/>
      <c r="P20" s="371"/>
      <c r="Q20" s="371"/>
      <c r="R20" s="371"/>
      <c r="S20" s="371"/>
      <c r="T20" s="371"/>
      <c r="U20" s="371"/>
      <c r="V20" s="371"/>
      <c r="W20" s="371"/>
      <c r="X20" s="371"/>
      <c r="Y20" s="371"/>
      <c r="Z20" s="371"/>
      <c r="AA20" s="371"/>
      <c r="AB20" s="371"/>
      <c r="AC20" s="371"/>
      <c r="AD20" s="371"/>
      <c r="AE20" s="371"/>
      <c r="AF20" s="371"/>
      <c r="AG20" s="371"/>
      <c r="AH20" s="367"/>
    </row>
    <row r="21" spans="1:36" ht="18" customHeight="1">
      <c r="A21" s="211"/>
      <c r="B21" s="196"/>
      <c r="C21" s="196"/>
      <c r="D21" s="196"/>
      <c r="E21" s="196"/>
      <c r="F21" s="196"/>
      <c r="G21" s="196"/>
      <c r="H21" s="196"/>
      <c r="I21" s="196"/>
      <c r="J21" s="196"/>
      <c r="K21" s="196"/>
      <c r="L21" s="196"/>
      <c r="M21" s="196"/>
      <c r="N21" s="196"/>
      <c r="O21" s="196"/>
      <c r="P21" s="196"/>
      <c r="Q21" s="196"/>
      <c r="R21" s="196"/>
    </row>
    <row r="22" spans="1:36" ht="18" customHeight="1">
      <c r="A22" s="211"/>
      <c r="B22" s="196"/>
      <c r="C22" s="196"/>
      <c r="D22" s="196"/>
      <c r="E22" s="196"/>
      <c r="F22" s="196"/>
      <c r="G22" s="196"/>
      <c r="H22" s="196"/>
      <c r="I22" s="196"/>
      <c r="J22" s="196"/>
      <c r="K22" s="196"/>
      <c r="L22" s="196"/>
      <c r="M22" s="196"/>
      <c r="N22" s="196"/>
      <c r="O22" s="196"/>
      <c r="P22" s="196"/>
      <c r="Q22" s="196"/>
      <c r="R22" s="196"/>
    </row>
    <row r="23" spans="1:36" ht="18" customHeight="1">
      <c r="A23" s="211"/>
      <c r="B23" s="196"/>
      <c r="C23" s="196"/>
      <c r="D23" s="196"/>
      <c r="E23" s="196"/>
      <c r="F23" s="196"/>
      <c r="G23" s="196"/>
      <c r="H23" s="196"/>
      <c r="I23" s="196"/>
      <c r="J23" s="196"/>
      <c r="K23" s="196"/>
      <c r="L23" s="196"/>
      <c r="M23" s="196"/>
      <c r="N23" s="196"/>
      <c r="O23" s="196"/>
      <c r="P23" s="196"/>
      <c r="Q23" s="196"/>
      <c r="R23" s="196"/>
      <c r="AJ23" s="197" t="s">
        <v>0</v>
      </c>
    </row>
    <row r="24" spans="1:36" ht="18" customHeight="1">
      <c r="A24" s="211"/>
      <c r="B24" s="196"/>
      <c r="C24" s="196"/>
      <c r="D24" s="196"/>
      <c r="E24" s="196"/>
      <c r="F24" s="196"/>
      <c r="G24" s="196"/>
      <c r="H24" s="196"/>
      <c r="I24" s="196"/>
      <c r="J24" s="196"/>
      <c r="K24" s="196"/>
      <c r="L24" s="196"/>
      <c r="M24" s="196"/>
      <c r="N24" s="196"/>
      <c r="O24" s="196"/>
      <c r="P24" s="196"/>
      <c r="Q24" s="196"/>
      <c r="R24" s="196"/>
    </row>
    <row r="25" spans="1:36" ht="18" customHeight="1">
      <c r="A25" s="211"/>
      <c r="B25" s="196"/>
      <c r="C25" s="196"/>
      <c r="D25" s="196"/>
      <c r="E25" s="196"/>
      <c r="F25" s="196"/>
      <c r="G25" s="196"/>
      <c r="H25" s="196"/>
      <c r="I25" s="196"/>
      <c r="J25" s="196"/>
      <c r="K25" s="196"/>
      <c r="L25" s="196"/>
      <c r="M25" s="196"/>
      <c r="N25" s="196"/>
      <c r="O25" s="196"/>
      <c r="P25" s="196"/>
      <c r="Q25" s="196"/>
      <c r="R25" s="196"/>
    </row>
    <row r="26" spans="1:36" ht="18" customHeight="1">
      <c r="A26" s="211"/>
      <c r="B26" s="196"/>
      <c r="C26" s="196"/>
      <c r="D26" s="196"/>
      <c r="E26" s="196"/>
      <c r="F26" s="196"/>
      <c r="G26" s="196"/>
      <c r="H26" s="196"/>
      <c r="I26" s="196"/>
      <c r="J26" s="196"/>
      <c r="K26" s="196"/>
      <c r="L26" s="196"/>
      <c r="M26" s="196"/>
      <c r="N26" s="196"/>
      <c r="O26" s="196"/>
      <c r="P26" s="196"/>
      <c r="Q26" s="196"/>
      <c r="R26" s="196"/>
    </row>
    <row r="27" spans="1:36" ht="18" customHeight="1">
      <c r="A27" s="211"/>
      <c r="B27" s="196"/>
      <c r="C27" s="196"/>
      <c r="D27" s="196"/>
      <c r="E27" s="196"/>
      <c r="F27" s="196"/>
      <c r="G27" s="196"/>
      <c r="H27" s="196"/>
      <c r="I27" s="196"/>
      <c r="J27" s="196"/>
      <c r="K27" s="196"/>
      <c r="L27" s="196"/>
      <c r="M27" s="196"/>
      <c r="N27" s="196"/>
      <c r="O27" s="196"/>
      <c r="P27" s="196"/>
      <c r="Q27" s="196"/>
      <c r="R27" s="196"/>
    </row>
    <row r="28" spans="1:36" ht="15" customHeight="1">
      <c r="A28" s="211"/>
      <c r="B28" s="196"/>
      <c r="C28" s="196"/>
      <c r="D28" s="196"/>
      <c r="E28" s="196"/>
      <c r="F28" s="196"/>
      <c r="G28" s="196"/>
      <c r="H28" s="196"/>
      <c r="I28" s="196"/>
      <c r="J28" s="196"/>
      <c r="K28" s="196"/>
      <c r="L28" s="196"/>
      <c r="M28" s="196"/>
      <c r="N28" s="196"/>
      <c r="O28" s="196"/>
      <c r="P28" s="196"/>
      <c r="Q28" s="196"/>
      <c r="R28" s="196"/>
    </row>
    <row r="29" spans="1:36" ht="15" customHeight="1">
      <c r="A29" s="211"/>
      <c r="B29" s="196"/>
      <c r="C29" s="196"/>
      <c r="D29" s="196"/>
      <c r="E29" s="196"/>
      <c r="F29" s="196"/>
      <c r="G29" s="196"/>
      <c r="H29" s="196"/>
      <c r="I29" s="196"/>
      <c r="J29" s="196"/>
      <c r="K29" s="196"/>
      <c r="L29" s="196"/>
      <c r="M29" s="196"/>
      <c r="N29" s="196"/>
      <c r="O29" s="196"/>
      <c r="P29" s="196"/>
      <c r="Q29" s="196"/>
      <c r="R29" s="196"/>
    </row>
    <row r="30" spans="1:36" ht="15" customHeight="1">
      <c r="A30" s="211"/>
      <c r="B30" s="196"/>
      <c r="C30" s="196"/>
      <c r="D30" s="196"/>
      <c r="E30" s="196"/>
      <c r="F30" s="196"/>
      <c r="G30" s="196"/>
      <c r="H30" s="196"/>
      <c r="I30" s="196"/>
      <c r="J30" s="196"/>
      <c r="K30" s="196"/>
      <c r="L30" s="196"/>
      <c r="M30" s="196"/>
      <c r="N30" s="196"/>
      <c r="O30" s="196"/>
      <c r="P30" s="196"/>
      <c r="Q30" s="196"/>
      <c r="R30" s="196"/>
    </row>
    <row r="31" spans="1:36" ht="15" customHeight="1">
      <c r="A31" s="211"/>
      <c r="B31" s="196"/>
      <c r="C31" s="196"/>
      <c r="D31" s="196"/>
      <c r="E31" s="196"/>
      <c r="F31" s="196"/>
      <c r="G31" s="196"/>
      <c r="H31" s="196"/>
      <c r="I31" s="196"/>
      <c r="J31" s="196"/>
      <c r="K31" s="196"/>
      <c r="L31" s="196"/>
      <c r="M31" s="196"/>
      <c r="N31" s="196"/>
      <c r="O31" s="196"/>
      <c r="P31" s="196"/>
      <c r="Q31" s="196"/>
      <c r="R31" s="196"/>
    </row>
    <row r="32" spans="1:36" ht="15" customHeight="1">
      <c r="A32" s="211"/>
      <c r="B32" s="196"/>
      <c r="C32" s="196"/>
      <c r="D32" s="196"/>
      <c r="E32" s="196"/>
      <c r="F32" s="196"/>
      <c r="G32" s="196"/>
      <c r="H32" s="196"/>
      <c r="I32" s="196"/>
      <c r="J32" s="196"/>
      <c r="K32" s="196"/>
      <c r="L32" s="196"/>
      <c r="M32" s="196"/>
      <c r="N32" s="196"/>
      <c r="O32" s="196"/>
      <c r="P32" s="196"/>
      <c r="Q32" s="196"/>
      <c r="R32" s="196"/>
    </row>
    <row r="33" spans="1:18" ht="15" customHeight="1">
      <c r="A33" s="211"/>
      <c r="B33" s="196"/>
      <c r="C33" s="196"/>
      <c r="D33" s="196"/>
      <c r="E33" s="196"/>
      <c r="F33" s="196"/>
      <c r="G33" s="196"/>
      <c r="H33" s="196"/>
      <c r="I33" s="196"/>
      <c r="J33" s="196"/>
      <c r="K33" s="196"/>
      <c r="L33" s="196"/>
      <c r="M33" s="196"/>
      <c r="N33" s="196"/>
      <c r="O33" s="196"/>
      <c r="P33" s="196"/>
      <c r="Q33" s="196"/>
      <c r="R33" s="196"/>
    </row>
    <row r="34" spans="1:18" ht="15" customHeight="1">
      <c r="A34" s="211"/>
      <c r="B34" s="196"/>
      <c r="C34" s="196"/>
      <c r="D34" s="196"/>
      <c r="E34" s="196"/>
      <c r="F34" s="196"/>
      <c r="G34" s="196"/>
      <c r="H34" s="196"/>
      <c r="I34" s="196"/>
      <c r="J34" s="196"/>
      <c r="K34" s="196"/>
      <c r="L34" s="196"/>
      <c r="M34" s="196"/>
      <c r="N34" s="196"/>
      <c r="O34" s="196"/>
      <c r="P34" s="196"/>
      <c r="Q34" s="196"/>
      <c r="R34" s="196"/>
    </row>
    <row r="35" spans="1:18" ht="15" customHeight="1">
      <c r="A35" s="211"/>
      <c r="B35" s="196"/>
      <c r="C35" s="196"/>
      <c r="D35" s="196"/>
      <c r="E35" s="196"/>
      <c r="F35" s="196"/>
      <c r="G35" s="196"/>
      <c r="H35" s="196"/>
      <c r="I35" s="196"/>
      <c r="J35" s="196"/>
      <c r="K35" s="196"/>
      <c r="L35" s="196"/>
      <c r="M35" s="196"/>
      <c r="N35" s="196"/>
      <c r="O35" s="196"/>
      <c r="P35" s="196"/>
      <c r="Q35" s="196"/>
      <c r="R35" s="196"/>
    </row>
    <row r="36" spans="1:18" ht="15.75" customHeight="1">
      <c r="A36" s="211"/>
      <c r="B36" s="196"/>
      <c r="C36" s="196"/>
      <c r="D36" s="196"/>
      <c r="E36" s="196"/>
      <c r="F36" s="196"/>
      <c r="G36" s="196"/>
      <c r="H36" s="196"/>
      <c r="I36" s="196"/>
      <c r="J36" s="196"/>
      <c r="K36" s="196"/>
      <c r="L36" s="196"/>
      <c r="M36" s="196"/>
      <c r="N36" s="196"/>
      <c r="O36" s="196"/>
      <c r="P36" s="196"/>
      <c r="Q36" s="196"/>
      <c r="R36" s="196"/>
    </row>
    <row r="37" spans="1:18" ht="15.75" customHeight="1">
      <c r="A37" s="211"/>
      <c r="B37" s="196"/>
      <c r="C37" s="196"/>
      <c r="D37" s="196"/>
      <c r="E37" s="196"/>
      <c r="F37" s="196"/>
      <c r="G37" s="196"/>
      <c r="H37" s="196"/>
      <c r="I37" s="196"/>
      <c r="J37" s="196"/>
      <c r="K37" s="196"/>
      <c r="L37" s="196"/>
      <c r="M37" s="196"/>
      <c r="N37" s="196"/>
      <c r="O37" s="196"/>
      <c r="P37" s="196"/>
      <c r="Q37" s="196"/>
      <c r="R37" s="196"/>
    </row>
    <row r="38" spans="1:18" ht="15.75" customHeight="1">
      <c r="A38" s="211"/>
      <c r="B38" s="196"/>
      <c r="C38" s="196"/>
      <c r="D38" s="196"/>
      <c r="E38" s="196"/>
      <c r="F38" s="196"/>
      <c r="G38" s="196"/>
      <c r="H38" s="196"/>
      <c r="I38" s="196"/>
      <c r="J38" s="196"/>
      <c r="K38" s="196"/>
      <c r="L38" s="196"/>
      <c r="M38" s="196"/>
      <c r="N38" s="196"/>
      <c r="O38" s="196"/>
      <c r="P38" s="196"/>
      <c r="Q38" s="196"/>
      <c r="R38" s="196"/>
    </row>
    <row r="39" spans="1:18" ht="15.75" customHeight="1">
      <c r="A39" s="211"/>
      <c r="B39" s="196"/>
      <c r="C39" s="196"/>
      <c r="D39" s="196"/>
      <c r="E39" s="196"/>
      <c r="F39" s="196"/>
      <c r="G39" s="196"/>
      <c r="H39" s="196"/>
      <c r="I39" s="196"/>
      <c r="J39" s="196"/>
      <c r="K39" s="196"/>
      <c r="L39" s="196"/>
      <c r="M39" s="196"/>
      <c r="N39" s="196"/>
      <c r="O39" s="196"/>
      <c r="P39" s="196"/>
      <c r="Q39" s="196"/>
      <c r="R39" s="196"/>
    </row>
    <row r="40" spans="1:18" ht="15.75" customHeight="1">
      <c r="A40" s="211"/>
      <c r="B40" s="196"/>
      <c r="C40" s="196"/>
      <c r="D40" s="196"/>
      <c r="E40" s="196"/>
      <c r="F40" s="196"/>
      <c r="G40" s="196"/>
      <c r="H40" s="196"/>
      <c r="I40" s="196"/>
      <c r="J40" s="196"/>
      <c r="K40" s="196"/>
      <c r="L40" s="196"/>
      <c r="M40" s="196"/>
      <c r="N40" s="196"/>
      <c r="O40" s="196"/>
      <c r="P40" s="196"/>
      <c r="Q40" s="196"/>
      <c r="R40" s="196"/>
    </row>
    <row r="41" spans="1:18" ht="15.75" customHeight="1">
      <c r="A41" s="211"/>
      <c r="B41" s="196"/>
      <c r="C41" s="196"/>
      <c r="D41" s="196"/>
      <c r="E41" s="196"/>
      <c r="F41" s="196"/>
      <c r="G41" s="196"/>
      <c r="H41" s="196"/>
      <c r="I41" s="196"/>
      <c r="J41" s="196"/>
      <c r="K41" s="196"/>
      <c r="L41" s="196"/>
      <c r="M41" s="196"/>
      <c r="N41" s="196"/>
      <c r="O41" s="196"/>
      <c r="P41" s="196"/>
      <c r="Q41" s="196"/>
      <c r="R41" s="196"/>
    </row>
    <row r="42" spans="1:18" ht="15.75" customHeight="1">
      <c r="A42" s="211"/>
      <c r="B42" s="196"/>
      <c r="C42" s="196"/>
      <c r="D42" s="196"/>
      <c r="E42" s="196"/>
      <c r="F42" s="196"/>
      <c r="G42" s="196"/>
      <c r="H42" s="196"/>
      <c r="I42" s="196"/>
      <c r="J42" s="196"/>
      <c r="K42" s="196"/>
      <c r="L42" s="196"/>
      <c r="M42" s="196"/>
      <c r="N42" s="196"/>
      <c r="O42" s="196"/>
      <c r="P42" s="196"/>
      <c r="Q42" s="196"/>
      <c r="R42" s="196"/>
    </row>
    <row r="43" spans="1:18" ht="15.75" customHeight="1">
      <c r="A43" s="211"/>
      <c r="B43" s="196"/>
      <c r="C43" s="196"/>
      <c r="D43" s="196"/>
      <c r="E43" s="196"/>
      <c r="F43" s="196"/>
      <c r="G43" s="196"/>
      <c r="H43" s="196"/>
      <c r="I43" s="196"/>
      <c r="J43" s="196"/>
      <c r="K43" s="196"/>
      <c r="L43" s="196"/>
      <c r="M43" s="196"/>
      <c r="N43" s="196"/>
      <c r="O43" s="196"/>
      <c r="P43" s="196"/>
      <c r="Q43" s="196"/>
      <c r="R43" s="196"/>
    </row>
    <row r="44" spans="1:18" ht="15.75" customHeight="1">
      <c r="A44" s="211"/>
      <c r="B44" s="196"/>
      <c r="C44" s="196"/>
      <c r="D44" s="196"/>
      <c r="E44" s="196"/>
      <c r="F44" s="196"/>
      <c r="G44" s="196"/>
      <c r="H44" s="196"/>
      <c r="I44" s="196"/>
      <c r="J44" s="196"/>
      <c r="K44" s="196"/>
      <c r="L44" s="196"/>
      <c r="M44" s="196"/>
      <c r="N44" s="196"/>
      <c r="O44" s="196"/>
      <c r="P44" s="196"/>
      <c r="Q44" s="196"/>
      <c r="R44" s="196"/>
    </row>
    <row r="45" spans="1:18" ht="15.75" customHeight="1">
      <c r="A45" s="211"/>
      <c r="B45" s="196"/>
      <c r="C45" s="196"/>
      <c r="D45" s="196"/>
      <c r="E45" s="196"/>
      <c r="F45" s="196"/>
      <c r="G45" s="196"/>
      <c r="H45" s="196"/>
      <c r="I45" s="196"/>
      <c r="J45" s="196"/>
      <c r="K45" s="196"/>
      <c r="L45" s="196"/>
      <c r="M45" s="196"/>
      <c r="N45" s="196"/>
      <c r="O45" s="196"/>
      <c r="P45" s="196"/>
      <c r="Q45" s="196"/>
      <c r="R45" s="196"/>
    </row>
    <row r="46" spans="1:18" ht="15.75" customHeight="1">
      <c r="A46" s="211"/>
      <c r="B46" s="196"/>
      <c r="C46" s="196"/>
      <c r="D46" s="196"/>
      <c r="E46" s="196"/>
      <c r="F46" s="196"/>
      <c r="G46" s="196"/>
      <c r="H46" s="196"/>
      <c r="I46" s="196"/>
      <c r="J46" s="196"/>
      <c r="K46" s="196"/>
      <c r="L46" s="196"/>
      <c r="M46" s="196"/>
      <c r="N46" s="196"/>
      <c r="O46" s="196"/>
      <c r="P46" s="196"/>
      <c r="Q46" s="196"/>
      <c r="R46" s="196"/>
    </row>
    <row r="47" spans="1:18" ht="15.75" customHeight="1">
      <c r="A47" s="211"/>
      <c r="B47" s="196"/>
      <c r="C47" s="196"/>
      <c r="D47" s="196"/>
      <c r="E47" s="196"/>
      <c r="F47" s="196"/>
      <c r="G47" s="196"/>
      <c r="H47" s="196"/>
      <c r="I47" s="196"/>
      <c r="J47" s="196"/>
      <c r="K47" s="196"/>
      <c r="L47" s="196"/>
      <c r="M47" s="196"/>
      <c r="N47" s="196"/>
      <c r="O47" s="196"/>
      <c r="P47" s="196"/>
      <c r="Q47" s="196"/>
      <c r="R47" s="196"/>
    </row>
    <row r="48" spans="1:18" ht="15.75" customHeight="1">
      <c r="A48" s="211"/>
      <c r="B48" s="196"/>
      <c r="C48" s="196"/>
      <c r="D48" s="196"/>
      <c r="E48" s="196"/>
      <c r="F48" s="196"/>
      <c r="G48" s="196"/>
      <c r="H48" s="196"/>
      <c r="I48" s="196"/>
      <c r="J48" s="196"/>
      <c r="K48" s="196"/>
      <c r="L48" s="196"/>
      <c r="M48" s="196"/>
      <c r="N48" s="196"/>
      <c r="O48" s="196"/>
      <c r="P48" s="196"/>
      <c r="Q48" s="196"/>
      <c r="R48" s="196"/>
    </row>
    <row r="49" spans="1:18" ht="15.75" customHeight="1">
      <c r="A49" s="211"/>
      <c r="B49" s="196"/>
      <c r="C49" s="196"/>
      <c r="D49" s="196"/>
      <c r="E49" s="196"/>
      <c r="F49" s="196"/>
      <c r="G49" s="196"/>
      <c r="H49" s="196"/>
      <c r="I49" s="196"/>
      <c r="J49" s="196"/>
      <c r="K49" s="196"/>
      <c r="L49" s="196"/>
      <c r="M49" s="196"/>
      <c r="N49" s="196"/>
      <c r="O49" s="196"/>
      <c r="P49" s="196"/>
      <c r="Q49" s="196"/>
      <c r="R49" s="196"/>
    </row>
    <row r="50" spans="1:18" ht="15.75" customHeight="1">
      <c r="A50" s="211"/>
      <c r="B50" s="196"/>
      <c r="C50" s="196"/>
      <c r="D50" s="196"/>
      <c r="E50" s="196"/>
      <c r="F50" s="196"/>
      <c r="G50" s="196"/>
      <c r="H50" s="196"/>
      <c r="I50" s="196"/>
      <c r="J50" s="196"/>
      <c r="K50" s="196"/>
      <c r="L50" s="196"/>
      <c r="M50" s="196"/>
      <c r="N50" s="196"/>
      <c r="O50" s="196"/>
      <c r="P50" s="196"/>
      <c r="Q50" s="196"/>
      <c r="R50" s="196"/>
    </row>
    <row r="51" spans="1:18" ht="15.75" customHeight="1">
      <c r="A51" s="211"/>
      <c r="B51" s="196"/>
      <c r="C51" s="196"/>
      <c r="D51" s="196"/>
      <c r="E51" s="196"/>
      <c r="F51" s="196"/>
      <c r="G51" s="196"/>
      <c r="H51" s="196"/>
      <c r="I51" s="196"/>
      <c r="J51" s="196"/>
      <c r="K51" s="196"/>
      <c r="L51" s="196"/>
      <c r="M51" s="196"/>
      <c r="N51" s="196"/>
      <c r="O51" s="196"/>
      <c r="P51" s="196"/>
      <c r="Q51" s="196"/>
      <c r="R51" s="196"/>
    </row>
    <row r="52" spans="1:18" ht="15.75" customHeight="1">
      <c r="A52" s="211"/>
      <c r="B52" s="196"/>
      <c r="C52" s="196"/>
      <c r="D52" s="196"/>
      <c r="E52" s="196"/>
      <c r="F52" s="196"/>
      <c r="G52" s="196"/>
      <c r="H52" s="196"/>
      <c r="I52" s="196"/>
      <c r="J52" s="196"/>
      <c r="K52" s="196"/>
      <c r="L52" s="196"/>
      <c r="M52" s="196"/>
      <c r="N52" s="196"/>
      <c r="O52" s="196"/>
      <c r="P52" s="196"/>
      <c r="Q52" s="196"/>
      <c r="R52" s="196"/>
    </row>
    <row r="53" spans="1:18" ht="15.75" customHeight="1">
      <c r="A53" s="211"/>
      <c r="B53" s="196"/>
      <c r="C53" s="196"/>
      <c r="D53" s="196"/>
      <c r="E53" s="196"/>
      <c r="F53" s="196"/>
      <c r="G53" s="196"/>
      <c r="H53" s="196"/>
      <c r="I53" s="196"/>
      <c r="J53" s="196"/>
      <c r="K53" s="196"/>
      <c r="L53" s="196"/>
      <c r="M53" s="196"/>
      <c r="N53" s="196"/>
      <c r="O53" s="196"/>
      <c r="P53" s="196"/>
      <c r="Q53" s="196"/>
      <c r="R53" s="196"/>
    </row>
    <row r="54" spans="1:18" ht="15.75" customHeight="1">
      <c r="A54" s="211"/>
      <c r="B54" s="196"/>
      <c r="C54" s="196"/>
      <c r="D54" s="196"/>
      <c r="E54" s="196"/>
      <c r="F54" s="196"/>
      <c r="G54" s="196"/>
      <c r="H54" s="196"/>
      <c r="I54" s="196"/>
      <c r="J54" s="196"/>
      <c r="K54" s="196"/>
      <c r="L54" s="196"/>
      <c r="M54" s="196"/>
      <c r="N54" s="196"/>
      <c r="O54" s="196"/>
      <c r="P54" s="196"/>
      <c r="Q54" s="196"/>
      <c r="R54" s="196"/>
    </row>
    <row r="55" spans="1:18" ht="15.75" customHeight="1">
      <c r="A55" s="211"/>
      <c r="B55" s="196"/>
      <c r="C55" s="196"/>
      <c r="D55" s="196"/>
      <c r="E55" s="196"/>
      <c r="F55" s="196"/>
      <c r="G55" s="196"/>
      <c r="H55" s="196"/>
      <c r="I55" s="196"/>
      <c r="J55" s="196"/>
      <c r="K55" s="196"/>
      <c r="L55" s="196"/>
      <c r="M55" s="196"/>
      <c r="N55" s="196"/>
      <c r="O55" s="196"/>
      <c r="P55" s="196"/>
      <c r="Q55" s="196"/>
      <c r="R55" s="196"/>
    </row>
    <row r="56" spans="1:18" ht="15.75" customHeight="1">
      <c r="A56" s="211"/>
      <c r="B56" s="196"/>
      <c r="C56" s="196"/>
      <c r="D56" s="196"/>
      <c r="E56" s="196"/>
      <c r="F56" s="196"/>
      <c r="G56" s="196"/>
      <c r="H56" s="196"/>
      <c r="I56" s="196"/>
      <c r="J56" s="196"/>
      <c r="K56" s="196"/>
      <c r="L56" s="196"/>
      <c r="M56" s="196"/>
      <c r="N56" s="196"/>
      <c r="O56" s="196"/>
      <c r="P56" s="196"/>
      <c r="Q56" s="196"/>
      <c r="R56" s="196"/>
    </row>
    <row r="57" spans="1:18" ht="15.75" customHeight="1">
      <c r="A57" s="211"/>
      <c r="B57" s="196"/>
      <c r="C57" s="196"/>
      <c r="D57" s="196"/>
      <c r="E57" s="196"/>
      <c r="F57" s="196"/>
      <c r="G57" s="196"/>
      <c r="H57" s="196"/>
      <c r="I57" s="196"/>
      <c r="J57" s="196"/>
      <c r="K57" s="196"/>
      <c r="L57" s="196"/>
      <c r="M57" s="196"/>
      <c r="N57" s="196"/>
      <c r="O57" s="196"/>
      <c r="P57" s="196"/>
      <c r="Q57" s="196"/>
      <c r="R57" s="196"/>
    </row>
    <row r="58" spans="1:18" ht="15.75" customHeight="1">
      <c r="A58" s="211"/>
      <c r="B58" s="196"/>
      <c r="C58" s="196"/>
      <c r="D58" s="196"/>
      <c r="E58" s="196"/>
      <c r="F58" s="196"/>
      <c r="G58" s="196"/>
      <c r="H58" s="196"/>
      <c r="I58" s="196"/>
      <c r="J58" s="196"/>
      <c r="K58" s="196"/>
      <c r="L58" s="196"/>
      <c r="M58" s="196"/>
      <c r="N58" s="196"/>
      <c r="O58" s="196"/>
      <c r="P58" s="196"/>
      <c r="Q58" s="196"/>
      <c r="R58" s="196"/>
    </row>
    <row r="59" spans="1:18" ht="15.75" customHeight="1">
      <c r="A59" s="211"/>
      <c r="B59" s="196"/>
      <c r="C59" s="196"/>
      <c r="D59" s="196"/>
      <c r="E59" s="196"/>
      <c r="F59" s="196"/>
      <c r="G59" s="196"/>
      <c r="H59" s="196"/>
      <c r="I59" s="196"/>
      <c r="J59" s="196"/>
      <c r="K59" s="196"/>
      <c r="L59" s="196"/>
      <c r="M59" s="196"/>
      <c r="N59" s="196"/>
      <c r="O59" s="196"/>
      <c r="P59" s="196"/>
      <c r="Q59" s="196"/>
      <c r="R59" s="196"/>
    </row>
    <row r="60" spans="1:18" ht="15.75" customHeight="1">
      <c r="A60" s="211"/>
      <c r="B60" s="196"/>
      <c r="C60" s="196"/>
      <c r="D60" s="196"/>
      <c r="E60" s="196"/>
      <c r="F60" s="196"/>
      <c r="G60" s="196"/>
      <c r="H60" s="196"/>
      <c r="I60" s="196"/>
      <c r="J60" s="196"/>
      <c r="K60" s="196"/>
      <c r="L60" s="196"/>
      <c r="M60" s="196"/>
      <c r="N60" s="196"/>
      <c r="O60" s="196"/>
      <c r="P60" s="196"/>
      <c r="Q60" s="196"/>
      <c r="R60" s="196"/>
    </row>
    <row r="61" spans="1:18" ht="15.75" customHeight="1">
      <c r="A61" s="211"/>
      <c r="B61" s="196"/>
      <c r="C61" s="196"/>
      <c r="D61" s="196"/>
      <c r="E61" s="196"/>
      <c r="F61" s="196"/>
      <c r="G61" s="196"/>
      <c r="H61" s="196"/>
      <c r="I61" s="196"/>
      <c r="J61" s="196"/>
      <c r="K61" s="196"/>
      <c r="L61" s="196"/>
      <c r="M61" s="196"/>
      <c r="N61" s="196"/>
      <c r="O61" s="196"/>
      <c r="P61" s="196"/>
      <c r="Q61" s="196"/>
      <c r="R61" s="196"/>
    </row>
    <row r="62" spans="1:18" ht="15.75" customHeight="1">
      <c r="A62" s="211"/>
      <c r="B62" s="196"/>
      <c r="C62" s="196"/>
      <c r="D62" s="196"/>
      <c r="E62" s="196"/>
      <c r="F62" s="196"/>
      <c r="G62" s="196"/>
      <c r="H62" s="196"/>
      <c r="I62" s="196"/>
      <c r="J62" s="196"/>
      <c r="K62" s="196"/>
      <c r="L62" s="196"/>
      <c r="M62" s="196"/>
      <c r="N62" s="196"/>
      <c r="O62" s="196"/>
      <c r="P62" s="196"/>
      <c r="Q62" s="196"/>
      <c r="R62" s="196"/>
    </row>
    <row r="63" spans="1:18" ht="15.75" customHeight="1">
      <c r="A63" s="211"/>
      <c r="B63" s="196"/>
      <c r="C63" s="196"/>
      <c r="D63" s="196"/>
      <c r="E63" s="196"/>
      <c r="F63" s="196"/>
      <c r="G63" s="196"/>
      <c r="H63" s="196"/>
      <c r="I63" s="196"/>
      <c r="J63" s="196"/>
      <c r="K63" s="196"/>
      <c r="L63" s="196"/>
      <c r="M63" s="196"/>
      <c r="N63" s="196"/>
      <c r="O63" s="196"/>
      <c r="P63" s="196"/>
      <c r="Q63" s="196"/>
      <c r="R63" s="196"/>
    </row>
    <row r="64" spans="1:18" ht="15.75" customHeight="1">
      <c r="A64" s="211"/>
      <c r="B64" s="196"/>
      <c r="C64" s="196"/>
      <c r="D64" s="196"/>
      <c r="E64" s="196"/>
      <c r="F64" s="196"/>
      <c r="G64" s="196"/>
      <c r="H64" s="196"/>
      <c r="I64" s="196"/>
      <c r="J64" s="196"/>
      <c r="K64" s="196"/>
      <c r="L64" s="196"/>
      <c r="M64" s="196"/>
      <c r="N64" s="196"/>
      <c r="O64" s="196"/>
      <c r="P64" s="196"/>
      <c r="Q64" s="196"/>
      <c r="R64" s="196"/>
    </row>
    <row r="65" spans="1:18" ht="15.75" customHeight="1">
      <c r="A65" s="211"/>
      <c r="B65" s="196"/>
      <c r="C65" s="196"/>
      <c r="D65" s="196"/>
      <c r="E65" s="196"/>
      <c r="F65" s="196"/>
      <c r="G65" s="196"/>
      <c r="H65" s="196"/>
      <c r="I65" s="196"/>
      <c r="J65" s="196"/>
      <c r="K65" s="196"/>
      <c r="L65" s="196"/>
      <c r="M65" s="196"/>
      <c r="N65" s="196"/>
      <c r="O65" s="196"/>
      <c r="P65" s="196"/>
      <c r="Q65" s="196"/>
      <c r="R65" s="196"/>
    </row>
    <row r="66" spans="1:18" ht="15.75" customHeight="1">
      <c r="A66" s="211"/>
      <c r="B66" s="196"/>
      <c r="C66" s="196"/>
      <c r="D66" s="196"/>
      <c r="E66" s="196"/>
      <c r="F66" s="196"/>
      <c r="G66" s="196"/>
      <c r="H66" s="196"/>
      <c r="I66" s="196"/>
      <c r="J66" s="196"/>
      <c r="K66" s="196"/>
      <c r="L66" s="196"/>
      <c r="M66" s="196"/>
      <c r="N66" s="196"/>
      <c r="O66" s="196"/>
      <c r="P66" s="196"/>
      <c r="Q66" s="196"/>
      <c r="R66" s="196"/>
    </row>
    <row r="67" spans="1:18" ht="15.75" customHeight="1">
      <c r="A67" s="211"/>
      <c r="B67" s="196"/>
      <c r="C67" s="196"/>
      <c r="D67" s="196"/>
      <c r="E67" s="196"/>
      <c r="F67" s="196"/>
      <c r="G67" s="196"/>
      <c r="H67" s="196"/>
      <c r="I67" s="196"/>
      <c r="J67" s="196"/>
      <c r="K67" s="196"/>
      <c r="L67" s="196"/>
      <c r="M67" s="196"/>
      <c r="N67" s="196"/>
      <c r="O67" s="196"/>
      <c r="P67" s="196"/>
      <c r="Q67" s="196"/>
      <c r="R67" s="196"/>
    </row>
    <row r="68" spans="1:18" ht="15.75" customHeight="1">
      <c r="A68" s="211"/>
      <c r="B68" s="196"/>
      <c r="C68" s="196"/>
      <c r="D68" s="196"/>
      <c r="E68" s="196"/>
      <c r="F68" s="196"/>
      <c r="G68" s="196"/>
      <c r="H68" s="196"/>
      <c r="I68" s="196"/>
      <c r="J68" s="196"/>
      <c r="K68" s="196"/>
      <c r="L68" s="196"/>
      <c r="M68" s="196"/>
      <c r="N68" s="196"/>
      <c r="O68" s="196"/>
      <c r="P68" s="196"/>
      <c r="Q68" s="196"/>
      <c r="R68" s="196"/>
    </row>
    <row r="69" spans="1:18" ht="15.75" customHeight="1">
      <c r="A69" s="211"/>
      <c r="B69" s="196"/>
      <c r="C69" s="196"/>
      <c r="D69" s="196"/>
      <c r="E69" s="196"/>
      <c r="F69" s="196"/>
      <c r="G69" s="196"/>
      <c r="H69" s="196"/>
      <c r="I69" s="196"/>
      <c r="J69" s="196"/>
      <c r="K69" s="196"/>
      <c r="L69" s="196"/>
      <c r="M69" s="196"/>
      <c r="N69" s="196"/>
      <c r="O69" s="196"/>
      <c r="P69" s="196"/>
      <c r="Q69" s="196"/>
      <c r="R69" s="196"/>
    </row>
    <row r="70" spans="1:18" ht="15.75" customHeight="1">
      <c r="A70" s="211"/>
      <c r="B70" s="196"/>
      <c r="C70" s="196"/>
      <c r="D70" s="196"/>
      <c r="E70" s="196"/>
      <c r="F70" s="196"/>
      <c r="G70" s="196"/>
      <c r="H70" s="196"/>
      <c r="I70" s="196"/>
      <c r="J70" s="196"/>
      <c r="K70" s="196"/>
      <c r="L70" s="196"/>
      <c r="M70" s="196"/>
      <c r="N70" s="196"/>
      <c r="O70" s="196"/>
      <c r="P70" s="196"/>
      <c r="Q70" s="196"/>
      <c r="R70" s="196"/>
    </row>
    <row r="71" spans="1:18" ht="15.75" customHeight="1">
      <c r="A71" s="211"/>
      <c r="B71" s="196"/>
      <c r="C71" s="196"/>
      <c r="D71" s="196"/>
      <c r="E71" s="196"/>
      <c r="F71" s="196"/>
      <c r="G71" s="196"/>
      <c r="H71" s="196"/>
      <c r="I71" s="196"/>
      <c r="J71" s="196"/>
      <c r="K71" s="196"/>
      <c r="L71" s="196"/>
      <c r="M71" s="196"/>
      <c r="N71" s="196"/>
      <c r="O71" s="196"/>
      <c r="P71" s="196"/>
      <c r="Q71" s="196"/>
      <c r="R71" s="196"/>
    </row>
    <row r="72" spans="1:18" ht="15.75" customHeight="1">
      <c r="A72" s="211"/>
      <c r="B72" s="196"/>
      <c r="C72" s="196"/>
      <c r="D72" s="196"/>
      <c r="E72" s="196"/>
      <c r="F72" s="196"/>
      <c r="G72" s="196"/>
      <c r="H72" s="196"/>
      <c r="I72" s="196"/>
      <c r="J72" s="196"/>
      <c r="K72" s="196"/>
      <c r="L72" s="196"/>
      <c r="M72" s="196"/>
      <c r="N72" s="196"/>
      <c r="O72" s="196"/>
      <c r="P72" s="196"/>
      <c r="Q72" s="196"/>
      <c r="R72" s="196"/>
    </row>
    <row r="73" spans="1:18" ht="15.75" customHeight="1">
      <c r="A73" s="211"/>
      <c r="B73" s="196"/>
      <c r="C73" s="196"/>
      <c r="D73" s="196"/>
      <c r="E73" s="196"/>
      <c r="F73" s="196"/>
      <c r="G73" s="196"/>
      <c r="H73" s="196"/>
      <c r="I73" s="196"/>
      <c r="J73" s="196"/>
      <c r="K73" s="196"/>
      <c r="L73" s="196"/>
      <c r="M73" s="196"/>
      <c r="N73" s="196"/>
      <c r="O73" s="196"/>
      <c r="P73" s="196"/>
      <c r="Q73" s="196"/>
      <c r="R73" s="196"/>
    </row>
    <row r="74" spans="1:18" ht="15.75" customHeight="1">
      <c r="A74" s="211"/>
      <c r="B74" s="196"/>
      <c r="C74" s="196"/>
      <c r="D74" s="196"/>
      <c r="E74" s="196"/>
      <c r="F74" s="196"/>
      <c r="G74" s="196"/>
      <c r="H74" s="196"/>
      <c r="I74" s="196"/>
      <c r="J74" s="196"/>
      <c r="K74" s="196"/>
      <c r="L74" s="196"/>
      <c r="M74" s="196"/>
      <c r="N74" s="196"/>
      <c r="O74" s="196"/>
      <c r="P74" s="196"/>
      <c r="Q74" s="196"/>
      <c r="R74" s="196"/>
    </row>
    <row r="75" spans="1:18" ht="15.75" customHeight="1">
      <c r="A75" s="211"/>
      <c r="B75" s="196"/>
      <c r="C75" s="196"/>
      <c r="D75" s="196"/>
      <c r="E75" s="196"/>
      <c r="F75" s="196"/>
      <c r="G75" s="196"/>
      <c r="H75" s="196"/>
      <c r="I75" s="196"/>
      <c r="J75" s="196"/>
      <c r="K75" s="196"/>
      <c r="L75" s="196"/>
      <c r="M75" s="196"/>
      <c r="N75" s="196"/>
      <c r="O75" s="196"/>
      <c r="P75" s="196"/>
      <c r="Q75" s="196"/>
      <c r="R75" s="196"/>
    </row>
    <row r="76" spans="1:18" ht="15.75" customHeight="1">
      <c r="A76" s="211"/>
      <c r="B76" s="196"/>
      <c r="C76" s="196"/>
      <c r="D76" s="196"/>
      <c r="E76" s="196"/>
      <c r="F76" s="196"/>
      <c r="G76" s="196"/>
      <c r="H76" s="196"/>
      <c r="I76" s="196"/>
      <c r="J76" s="196"/>
      <c r="K76" s="196"/>
      <c r="L76" s="196"/>
      <c r="M76" s="196"/>
      <c r="N76" s="196"/>
      <c r="O76" s="196"/>
      <c r="P76" s="196"/>
      <c r="Q76" s="196"/>
      <c r="R76" s="196"/>
    </row>
    <row r="77" spans="1:18" ht="15.75" customHeight="1">
      <c r="A77" s="211"/>
      <c r="B77" s="196"/>
      <c r="C77" s="196"/>
      <c r="D77" s="196"/>
      <c r="E77" s="196"/>
      <c r="F77" s="196"/>
      <c r="G77" s="196"/>
      <c r="H77" s="196"/>
      <c r="I77" s="196"/>
      <c r="J77" s="196"/>
      <c r="K77" s="196"/>
      <c r="L77" s="196"/>
      <c r="M77" s="196"/>
      <c r="N77" s="196"/>
      <c r="O77" s="196"/>
      <c r="P77" s="196"/>
      <c r="Q77" s="196"/>
      <c r="R77" s="196"/>
    </row>
    <row r="78" spans="1:18" ht="15.75" customHeight="1">
      <c r="A78" s="211"/>
      <c r="B78" s="196"/>
      <c r="C78" s="196"/>
      <c r="D78" s="196"/>
      <c r="E78" s="196"/>
      <c r="F78" s="196"/>
      <c r="G78" s="196"/>
      <c r="H78" s="196"/>
      <c r="I78" s="196"/>
      <c r="J78" s="196"/>
      <c r="K78" s="196"/>
      <c r="L78" s="196"/>
      <c r="M78" s="196"/>
      <c r="N78" s="196"/>
      <c r="O78" s="196"/>
      <c r="P78" s="196"/>
      <c r="Q78" s="196"/>
      <c r="R78" s="196"/>
    </row>
    <row r="79" spans="1:18" ht="15.75" customHeight="1">
      <c r="A79" s="211"/>
      <c r="B79" s="196"/>
      <c r="C79" s="196"/>
      <c r="D79" s="196"/>
      <c r="E79" s="196"/>
      <c r="F79" s="196"/>
      <c r="G79" s="196"/>
      <c r="H79" s="196"/>
      <c r="I79" s="196"/>
      <c r="J79" s="196"/>
      <c r="K79" s="196"/>
      <c r="L79" s="196"/>
      <c r="M79" s="196"/>
      <c r="N79" s="196"/>
      <c r="O79" s="196"/>
      <c r="P79" s="196"/>
      <c r="Q79" s="196"/>
      <c r="R79" s="196"/>
    </row>
    <row r="80" spans="1:18" ht="15.75" customHeight="1">
      <c r="A80" s="211"/>
      <c r="B80" s="196"/>
      <c r="C80" s="196"/>
      <c r="D80" s="196"/>
      <c r="E80" s="196"/>
      <c r="F80" s="196"/>
      <c r="G80" s="196"/>
      <c r="H80" s="196"/>
      <c r="I80" s="196"/>
      <c r="J80" s="196"/>
      <c r="K80" s="196"/>
      <c r="L80" s="196"/>
      <c r="M80" s="196"/>
      <c r="N80" s="196"/>
      <c r="O80" s="196"/>
      <c r="P80" s="196"/>
      <c r="Q80" s="196"/>
      <c r="R80" s="196"/>
    </row>
    <row r="81" spans="1:18" ht="15.75" customHeight="1">
      <c r="A81" s="211"/>
      <c r="B81" s="196"/>
      <c r="C81" s="196"/>
      <c r="D81" s="196"/>
      <c r="E81" s="196"/>
      <c r="F81" s="196"/>
      <c r="G81" s="196"/>
      <c r="H81" s="196"/>
      <c r="I81" s="196"/>
      <c r="J81" s="196"/>
      <c r="K81" s="196"/>
      <c r="L81" s="196"/>
      <c r="M81" s="196"/>
      <c r="N81" s="196"/>
      <c r="O81" s="196"/>
      <c r="P81" s="196"/>
      <c r="Q81" s="196"/>
      <c r="R81" s="196"/>
    </row>
    <row r="82" spans="1:18" ht="15.75" customHeight="1">
      <c r="A82" s="211"/>
      <c r="B82" s="196"/>
      <c r="C82" s="196"/>
      <c r="D82" s="196"/>
      <c r="E82" s="196"/>
      <c r="F82" s="196"/>
      <c r="G82" s="196"/>
      <c r="H82" s="196"/>
      <c r="I82" s="196"/>
      <c r="J82" s="196"/>
      <c r="K82" s="196"/>
      <c r="L82" s="196"/>
      <c r="M82" s="196"/>
      <c r="N82" s="196"/>
      <c r="O82" s="196"/>
      <c r="P82" s="196"/>
      <c r="Q82" s="196"/>
      <c r="R82" s="196"/>
    </row>
    <row r="83" spans="1:18" ht="15.75" customHeight="1">
      <c r="A83" s="211"/>
      <c r="B83" s="196"/>
      <c r="C83" s="196"/>
      <c r="D83" s="196"/>
      <c r="E83" s="196"/>
      <c r="F83" s="196"/>
      <c r="G83" s="196"/>
      <c r="H83" s="196"/>
      <c r="I83" s="196"/>
      <c r="J83" s="196"/>
      <c r="K83" s="196"/>
      <c r="L83" s="196"/>
      <c r="M83" s="196"/>
      <c r="N83" s="196"/>
      <c r="O83" s="196"/>
      <c r="P83" s="196"/>
      <c r="Q83" s="196"/>
      <c r="R83" s="196"/>
    </row>
    <row r="84" spans="1:18" ht="15.75" customHeight="1">
      <c r="A84" s="211"/>
      <c r="B84" s="196"/>
      <c r="C84" s="196"/>
      <c r="D84" s="196"/>
      <c r="E84" s="196"/>
      <c r="F84" s="196"/>
      <c r="G84" s="196"/>
      <c r="H84" s="196"/>
      <c r="I84" s="196"/>
      <c r="J84" s="196"/>
      <c r="K84" s="196"/>
      <c r="L84" s="196"/>
      <c r="M84" s="196"/>
      <c r="N84" s="196"/>
      <c r="O84" s="196"/>
      <c r="P84" s="196"/>
      <c r="Q84" s="196"/>
      <c r="R84" s="196"/>
    </row>
    <row r="85" spans="1:18" ht="15.75" customHeight="1">
      <c r="A85" s="211"/>
      <c r="B85" s="196"/>
      <c r="C85" s="196"/>
      <c r="D85" s="196"/>
      <c r="E85" s="196"/>
      <c r="F85" s="196"/>
      <c r="G85" s="196"/>
      <c r="H85" s="196"/>
      <c r="I85" s="196"/>
      <c r="J85" s="196"/>
      <c r="K85" s="196"/>
      <c r="L85" s="196"/>
      <c r="M85" s="196"/>
      <c r="N85" s="196"/>
      <c r="O85" s="196"/>
      <c r="P85" s="196"/>
      <c r="Q85" s="196"/>
      <c r="R85" s="196"/>
    </row>
    <row r="86" spans="1:18" ht="15.75" customHeight="1">
      <c r="A86" s="211"/>
      <c r="B86" s="196"/>
      <c r="C86" s="196"/>
      <c r="D86" s="196"/>
      <c r="E86" s="196"/>
      <c r="F86" s="196"/>
      <c r="G86" s="196"/>
      <c r="H86" s="196"/>
      <c r="I86" s="196"/>
      <c r="J86" s="196"/>
      <c r="K86" s="196"/>
      <c r="L86" s="196"/>
      <c r="M86" s="196"/>
      <c r="N86" s="196"/>
      <c r="O86" s="196"/>
      <c r="P86" s="196"/>
      <c r="Q86" s="196"/>
      <c r="R86" s="196"/>
    </row>
    <row r="87" spans="1:18" ht="15.75" customHeight="1">
      <c r="A87" s="211"/>
      <c r="B87" s="196"/>
      <c r="C87" s="196"/>
      <c r="D87" s="196"/>
      <c r="E87" s="196"/>
      <c r="F87" s="196"/>
      <c r="G87" s="196"/>
      <c r="H87" s="196"/>
      <c r="I87" s="196"/>
      <c r="J87" s="196"/>
      <c r="K87" s="196"/>
      <c r="L87" s="196"/>
      <c r="M87" s="196"/>
      <c r="N87" s="196"/>
      <c r="O87" s="196"/>
      <c r="P87" s="196"/>
      <c r="Q87" s="196"/>
      <c r="R87" s="196"/>
    </row>
    <row r="88" spans="1:18" ht="15.75" customHeight="1">
      <c r="A88" s="211"/>
      <c r="B88" s="196"/>
      <c r="C88" s="196"/>
      <c r="D88" s="196"/>
      <c r="E88" s="196"/>
      <c r="F88" s="196"/>
      <c r="G88" s="196"/>
      <c r="H88" s="196"/>
      <c r="I88" s="196"/>
      <c r="J88" s="196"/>
      <c r="K88" s="196"/>
      <c r="L88" s="196"/>
      <c r="M88" s="196"/>
      <c r="N88" s="196"/>
      <c r="O88" s="196"/>
      <c r="P88" s="196"/>
      <c r="Q88" s="196"/>
      <c r="R88" s="196"/>
    </row>
    <row r="89" spans="1:18" ht="15.75" customHeight="1">
      <c r="A89" s="211"/>
      <c r="B89" s="196"/>
      <c r="C89" s="196"/>
      <c r="D89" s="196"/>
      <c r="E89" s="196"/>
      <c r="F89" s="196"/>
      <c r="G89" s="196"/>
      <c r="H89" s="196"/>
      <c r="I89" s="196"/>
      <c r="J89" s="196"/>
      <c r="K89" s="196"/>
      <c r="L89" s="196"/>
      <c r="M89" s="196"/>
      <c r="N89" s="196"/>
      <c r="O89" s="196"/>
      <c r="P89" s="196"/>
      <c r="Q89" s="196"/>
      <c r="R89" s="196"/>
    </row>
    <row r="90" spans="1:18" ht="15.75" customHeight="1">
      <c r="A90" s="211"/>
      <c r="B90" s="196"/>
      <c r="C90" s="196"/>
      <c r="D90" s="196"/>
      <c r="E90" s="196"/>
      <c r="F90" s="196"/>
      <c r="G90" s="196"/>
      <c r="H90" s="196"/>
      <c r="I90" s="196"/>
      <c r="J90" s="196"/>
      <c r="K90" s="196"/>
      <c r="L90" s="196"/>
      <c r="M90" s="196"/>
      <c r="N90" s="196"/>
      <c r="O90" s="196"/>
      <c r="P90" s="196"/>
      <c r="Q90" s="196"/>
      <c r="R90" s="196"/>
    </row>
    <row r="91" spans="1:18" ht="15.75" customHeight="1">
      <c r="A91" s="211"/>
      <c r="B91" s="196"/>
      <c r="C91" s="196"/>
      <c r="D91" s="196"/>
      <c r="E91" s="196"/>
      <c r="F91" s="196"/>
      <c r="G91" s="196"/>
      <c r="H91" s="196"/>
      <c r="I91" s="196"/>
      <c r="J91" s="196"/>
      <c r="K91" s="196"/>
      <c r="L91" s="196"/>
      <c r="M91" s="196"/>
      <c r="N91" s="196"/>
      <c r="O91" s="196"/>
      <c r="P91" s="196"/>
      <c r="Q91" s="196"/>
      <c r="R91" s="196"/>
    </row>
    <row r="92" spans="1:18" ht="15.75" customHeight="1">
      <c r="A92" s="211"/>
      <c r="B92" s="196"/>
      <c r="C92" s="196"/>
      <c r="D92" s="196"/>
      <c r="E92" s="196"/>
      <c r="F92" s="196"/>
      <c r="G92" s="196"/>
      <c r="H92" s="196"/>
      <c r="I92" s="196"/>
      <c r="J92" s="196"/>
      <c r="K92" s="196"/>
      <c r="L92" s="196"/>
      <c r="M92" s="196"/>
      <c r="N92" s="196"/>
      <c r="O92" s="196"/>
      <c r="P92" s="196"/>
      <c r="Q92" s="196"/>
      <c r="R92" s="196"/>
    </row>
    <row r="93" spans="1:18" ht="15.75" customHeight="1">
      <c r="A93" s="211"/>
      <c r="B93" s="196"/>
      <c r="C93" s="196"/>
      <c r="D93" s="196"/>
      <c r="E93" s="196"/>
      <c r="F93" s="196"/>
      <c r="G93" s="196"/>
      <c r="H93" s="196"/>
      <c r="I93" s="196"/>
      <c r="J93" s="196"/>
      <c r="K93" s="196"/>
      <c r="L93" s="196"/>
      <c r="M93" s="196"/>
      <c r="N93" s="196"/>
      <c r="O93" s="196"/>
      <c r="P93" s="196"/>
      <c r="Q93" s="196"/>
      <c r="R93" s="196"/>
    </row>
    <row r="94" spans="1:18" ht="15.75" customHeight="1">
      <c r="A94" s="211"/>
      <c r="B94" s="196"/>
      <c r="C94" s="196"/>
      <c r="D94" s="196"/>
      <c r="E94" s="196"/>
      <c r="F94" s="196"/>
      <c r="G94" s="196"/>
      <c r="H94" s="196"/>
      <c r="I94" s="196"/>
      <c r="J94" s="196"/>
      <c r="K94" s="196"/>
      <c r="L94" s="196"/>
      <c r="M94" s="196"/>
      <c r="N94" s="196"/>
      <c r="O94" s="196"/>
      <c r="P94" s="196"/>
      <c r="Q94" s="196"/>
      <c r="R94" s="196"/>
    </row>
    <row r="95" spans="1:18" ht="15.75" customHeight="1">
      <c r="A95" s="211"/>
      <c r="B95" s="196"/>
      <c r="C95" s="196"/>
      <c r="D95" s="196"/>
      <c r="E95" s="196"/>
      <c r="F95" s="196"/>
      <c r="G95" s="196"/>
      <c r="H95" s="196"/>
      <c r="I95" s="196"/>
      <c r="J95" s="196"/>
      <c r="K95" s="196"/>
      <c r="L95" s="196"/>
      <c r="M95" s="196"/>
      <c r="N95" s="196"/>
      <c r="O95" s="196"/>
      <c r="P95" s="196"/>
      <c r="Q95" s="196"/>
      <c r="R95" s="196"/>
    </row>
    <row r="96" spans="1:18" ht="15.75" customHeight="1">
      <c r="A96" s="211"/>
      <c r="B96" s="196"/>
      <c r="C96" s="196"/>
      <c r="D96" s="196"/>
      <c r="E96" s="196"/>
      <c r="F96" s="196"/>
      <c r="G96" s="196"/>
      <c r="H96" s="196"/>
      <c r="I96" s="196"/>
      <c r="J96" s="196"/>
      <c r="K96" s="196"/>
      <c r="L96" s="196"/>
      <c r="M96" s="196"/>
      <c r="N96" s="196"/>
      <c r="O96" s="196"/>
      <c r="P96" s="196"/>
      <c r="Q96" s="196"/>
      <c r="R96" s="196"/>
    </row>
    <row r="97" spans="1:18" ht="15.75" customHeight="1">
      <c r="A97" s="211"/>
      <c r="B97" s="196"/>
      <c r="C97" s="196"/>
      <c r="D97" s="196"/>
      <c r="E97" s="196"/>
      <c r="F97" s="196"/>
      <c r="G97" s="196"/>
      <c r="H97" s="196"/>
      <c r="I97" s="196"/>
      <c r="J97" s="196"/>
      <c r="K97" s="196"/>
      <c r="L97" s="196"/>
      <c r="M97" s="196"/>
      <c r="N97" s="196"/>
      <c r="O97" s="196"/>
      <c r="P97" s="196"/>
      <c r="Q97" s="196"/>
      <c r="R97" s="196"/>
    </row>
    <row r="98" spans="1:18" ht="15.75" customHeight="1">
      <c r="A98" s="211"/>
      <c r="B98" s="196"/>
      <c r="C98" s="196"/>
      <c r="D98" s="196"/>
      <c r="E98" s="196"/>
      <c r="F98" s="196"/>
      <c r="G98" s="196"/>
      <c r="H98" s="196"/>
      <c r="I98" s="196"/>
      <c r="J98" s="196"/>
      <c r="K98" s="196"/>
      <c r="L98" s="196"/>
      <c r="M98" s="196"/>
      <c r="N98" s="196"/>
      <c r="O98" s="196"/>
      <c r="P98" s="196"/>
      <c r="Q98" s="196"/>
      <c r="R98" s="196"/>
    </row>
    <row r="99" spans="1:18" ht="15.75" customHeight="1">
      <c r="A99" s="211"/>
      <c r="B99" s="196"/>
      <c r="C99" s="196"/>
      <c r="D99" s="196"/>
      <c r="E99" s="196"/>
      <c r="F99" s="196"/>
      <c r="G99" s="196"/>
      <c r="H99" s="196"/>
      <c r="I99" s="196"/>
      <c r="J99" s="196"/>
      <c r="K99" s="196"/>
      <c r="L99" s="196"/>
      <c r="M99" s="196"/>
      <c r="N99" s="196"/>
      <c r="O99" s="196"/>
      <c r="P99" s="196"/>
      <c r="Q99" s="196"/>
      <c r="R99" s="196"/>
    </row>
    <row r="100" spans="1:18" ht="15.75" customHeight="1">
      <c r="A100" s="211"/>
      <c r="B100" s="196"/>
      <c r="C100" s="196"/>
      <c r="D100" s="196"/>
      <c r="E100" s="196"/>
      <c r="F100" s="196"/>
      <c r="G100" s="196"/>
      <c r="H100" s="196"/>
      <c r="I100" s="196"/>
      <c r="J100" s="196"/>
      <c r="K100" s="196"/>
      <c r="L100" s="196"/>
      <c r="M100" s="196"/>
      <c r="N100" s="196"/>
      <c r="O100" s="196"/>
      <c r="P100" s="196"/>
      <c r="Q100" s="196"/>
      <c r="R100" s="196"/>
    </row>
    <row r="101" spans="1:18" ht="15.75" customHeight="1">
      <c r="A101" s="211"/>
      <c r="B101" s="196"/>
      <c r="C101" s="196"/>
      <c r="D101" s="196"/>
      <c r="E101" s="196"/>
      <c r="F101" s="196"/>
      <c r="G101" s="196"/>
      <c r="H101" s="196"/>
      <c r="I101" s="196"/>
      <c r="J101" s="196"/>
      <c r="K101" s="196"/>
      <c r="L101" s="196"/>
      <c r="M101" s="196"/>
      <c r="N101" s="196"/>
      <c r="O101" s="196"/>
      <c r="P101" s="196"/>
      <c r="Q101" s="196"/>
      <c r="R101" s="196"/>
    </row>
    <row r="102" spans="1:18" ht="15.75" customHeight="1">
      <c r="A102" s="211"/>
      <c r="B102" s="196"/>
      <c r="C102" s="196"/>
      <c r="D102" s="196"/>
      <c r="E102" s="196"/>
      <c r="F102" s="196"/>
      <c r="G102" s="196"/>
      <c r="H102" s="196"/>
      <c r="I102" s="196"/>
      <c r="J102" s="196"/>
      <c r="K102" s="196"/>
      <c r="L102" s="196"/>
      <c r="M102" s="196"/>
      <c r="N102" s="196"/>
      <c r="O102" s="196"/>
      <c r="P102" s="196"/>
      <c r="Q102" s="196"/>
      <c r="R102" s="196"/>
    </row>
    <row r="103" spans="1:18" ht="15.75" customHeight="1">
      <c r="A103" s="211"/>
      <c r="B103" s="196"/>
      <c r="C103" s="196"/>
      <c r="D103" s="196"/>
      <c r="E103" s="196"/>
      <c r="F103" s="196"/>
      <c r="G103" s="196"/>
      <c r="H103" s="196"/>
      <c r="I103" s="196"/>
      <c r="J103" s="196"/>
      <c r="K103" s="196"/>
      <c r="L103" s="196"/>
      <c r="M103" s="196"/>
      <c r="N103" s="196"/>
      <c r="O103" s="196"/>
      <c r="P103" s="196"/>
      <c r="Q103" s="196"/>
      <c r="R103" s="196"/>
    </row>
    <row r="104" spans="1:18" ht="15.75" customHeight="1">
      <c r="A104" s="211"/>
      <c r="B104" s="196"/>
      <c r="C104" s="196"/>
      <c r="D104" s="196"/>
      <c r="E104" s="196"/>
      <c r="F104" s="196"/>
      <c r="G104" s="196"/>
      <c r="H104" s="196"/>
      <c r="I104" s="196"/>
      <c r="J104" s="196"/>
      <c r="K104" s="196"/>
      <c r="L104" s="196"/>
      <c r="M104" s="196"/>
      <c r="N104" s="196"/>
      <c r="O104" s="196"/>
      <c r="P104" s="196"/>
      <c r="Q104" s="196"/>
      <c r="R104" s="196"/>
    </row>
    <row r="105" spans="1:18" ht="15.75" customHeight="1">
      <c r="A105" s="211"/>
      <c r="B105" s="196"/>
      <c r="C105" s="196"/>
      <c r="D105" s="196"/>
      <c r="E105" s="196"/>
      <c r="F105" s="196"/>
      <c r="G105" s="196"/>
      <c r="H105" s="196"/>
      <c r="I105" s="196"/>
      <c r="J105" s="196"/>
      <c r="K105" s="196"/>
      <c r="L105" s="196"/>
      <c r="M105" s="196"/>
      <c r="N105" s="196"/>
      <c r="O105" s="196"/>
      <c r="P105" s="196"/>
      <c r="Q105" s="196"/>
      <c r="R105" s="196"/>
    </row>
    <row r="106" spans="1:18" ht="15.75" customHeight="1">
      <c r="A106" s="211"/>
      <c r="B106" s="196"/>
      <c r="C106" s="196"/>
      <c r="D106" s="196"/>
      <c r="E106" s="196"/>
      <c r="F106" s="196"/>
      <c r="G106" s="196"/>
      <c r="H106" s="196"/>
      <c r="I106" s="196"/>
      <c r="J106" s="196"/>
      <c r="K106" s="196"/>
      <c r="L106" s="196"/>
      <c r="M106" s="196"/>
      <c r="N106" s="196"/>
      <c r="O106" s="196"/>
      <c r="P106" s="196"/>
      <c r="Q106" s="196"/>
      <c r="R106" s="196"/>
    </row>
    <row r="107" spans="1:18" ht="15.75" customHeight="1">
      <c r="A107" s="211"/>
      <c r="B107" s="196"/>
      <c r="C107" s="196"/>
      <c r="D107" s="196"/>
      <c r="E107" s="196"/>
      <c r="F107" s="196"/>
      <c r="G107" s="196"/>
      <c r="H107" s="196"/>
      <c r="I107" s="196"/>
      <c r="J107" s="196"/>
      <c r="K107" s="196"/>
      <c r="L107" s="196"/>
      <c r="M107" s="196"/>
      <c r="N107" s="196"/>
      <c r="O107" s="196"/>
      <c r="P107" s="196"/>
      <c r="Q107" s="196"/>
      <c r="R107" s="196"/>
    </row>
    <row r="108" spans="1:18" ht="15.75" customHeight="1">
      <c r="A108" s="211"/>
      <c r="B108" s="196"/>
      <c r="C108" s="196"/>
      <c r="D108" s="196"/>
      <c r="E108" s="196"/>
      <c r="F108" s="196"/>
      <c r="G108" s="196"/>
      <c r="H108" s="196"/>
      <c r="I108" s="196"/>
      <c r="J108" s="196"/>
      <c r="K108" s="196"/>
      <c r="L108" s="196"/>
      <c r="M108" s="196"/>
      <c r="N108" s="196"/>
      <c r="O108" s="196"/>
      <c r="P108" s="196"/>
      <c r="Q108" s="196"/>
      <c r="R108" s="196"/>
    </row>
    <row r="109" spans="1:18" ht="15.75" customHeight="1">
      <c r="A109" s="211"/>
      <c r="B109" s="196"/>
      <c r="C109" s="196"/>
      <c r="D109" s="196"/>
      <c r="E109" s="196"/>
      <c r="F109" s="196"/>
      <c r="G109" s="196"/>
      <c r="H109" s="196"/>
      <c r="I109" s="196"/>
      <c r="J109" s="196"/>
      <c r="K109" s="196"/>
      <c r="L109" s="196"/>
      <c r="M109" s="196"/>
      <c r="N109" s="196"/>
      <c r="O109" s="196"/>
      <c r="P109" s="196"/>
      <c r="Q109" s="196"/>
      <c r="R109" s="196"/>
    </row>
    <row r="110" spans="1:18" ht="15.75" customHeight="1">
      <c r="A110" s="211"/>
      <c r="B110" s="196"/>
      <c r="C110" s="196"/>
      <c r="D110" s="196"/>
      <c r="E110" s="196"/>
      <c r="F110" s="196"/>
      <c r="G110" s="196"/>
      <c r="H110" s="196"/>
      <c r="I110" s="196"/>
      <c r="J110" s="196"/>
      <c r="K110" s="196"/>
      <c r="L110" s="196"/>
      <c r="M110" s="196"/>
      <c r="N110" s="196"/>
      <c r="O110" s="196"/>
      <c r="P110" s="196"/>
      <c r="Q110" s="196"/>
      <c r="R110" s="196"/>
    </row>
    <row r="111" spans="1:18" ht="15.75" customHeight="1">
      <c r="A111" s="211"/>
      <c r="B111" s="196"/>
      <c r="C111" s="196"/>
      <c r="D111" s="196"/>
      <c r="E111" s="196"/>
      <c r="F111" s="196"/>
      <c r="G111" s="196"/>
      <c r="H111" s="196"/>
      <c r="I111" s="196"/>
      <c r="J111" s="196"/>
      <c r="K111" s="196"/>
      <c r="L111" s="196"/>
      <c r="M111" s="196"/>
      <c r="N111" s="196"/>
      <c r="O111" s="196"/>
      <c r="P111" s="196"/>
      <c r="Q111" s="196"/>
      <c r="R111" s="196"/>
    </row>
    <row r="112" spans="1:18" ht="15.75" customHeight="1">
      <c r="A112" s="211"/>
      <c r="B112" s="196"/>
      <c r="C112" s="196"/>
      <c r="D112" s="196"/>
      <c r="E112" s="196"/>
      <c r="F112" s="196"/>
      <c r="G112" s="196"/>
      <c r="H112" s="196"/>
      <c r="I112" s="196"/>
      <c r="J112" s="196"/>
      <c r="K112" s="196"/>
      <c r="L112" s="196"/>
      <c r="M112" s="196"/>
      <c r="N112" s="196"/>
      <c r="O112" s="196"/>
      <c r="P112" s="196"/>
      <c r="Q112" s="196"/>
      <c r="R112" s="196"/>
    </row>
    <row r="113" spans="1:18" ht="15.75" customHeight="1">
      <c r="A113" s="211"/>
      <c r="B113" s="196"/>
      <c r="C113" s="196"/>
      <c r="D113" s="196"/>
      <c r="E113" s="196"/>
      <c r="F113" s="196"/>
      <c r="G113" s="196"/>
      <c r="H113" s="196"/>
      <c r="I113" s="196"/>
      <c r="J113" s="196"/>
      <c r="K113" s="196"/>
      <c r="L113" s="196"/>
      <c r="M113" s="196"/>
      <c r="N113" s="196"/>
      <c r="O113" s="196"/>
      <c r="P113" s="196"/>
      <c r="Q113" s="196"/>
      <c r="R113" s="196"/>
    </row>
    <row r="114" spans="1:18" ht="15.75" customHeight="1">
      <c r="A114" s="211"/>
      <c r="B114" s="196"/>
      <c r="C114" s="196"/>
      <c r="D114" s="196"/>
      <c r="E114" s="196"/>
      <c r="F114" s="196"/>
      <c r="G114" s="196"/>
      <c r="H114" s="196"/>
      <c r="I114" s="196"/>
      <c r="J114" s="196"/>
      <c r="K114" s="196"/>
      <c r="L114" s="196"/>
      <c r="M114" s="196"/>
      <c r="N114" s="196"/>
      <c r="O114" s="196"/>
      <c r="P114" s="196"/>
      <c r="Q114" s="196"/>
      <c r="R114" s="196"/>
    </row>
    <row r="115" spans="1:18" ht="15.75" customHeight="1">
      <c r="A115" s="211"/>
      <c r="B115" s="196"/>
      <c r="C115" s="196"/>
      <c r="D115" s="196"/>
      <c r="E115" s="196"/>
      <c r="F115" s="196"/>
      <c r="G115" s="196"/>
      <c r="H115" s="196"/>
      <c r="I115" s="196"/>
      <c r="J115" s="196"/>
      <c r="K115" s="196"/>
      <c r="L115" s="196"/>
      <c r="M115" s="196"/>
      <c r="N115" s="196"/>
      <c r="O115" s="196"/>
      <c r="P115" s="196"/>
      <c r="Q115" s="196"/>
      <c r="R115" s="196"/>
    </row>
    <row r="116" spans="1:18" ht="15.75" customHeight="1">
      <c r="A116" s="211"/>
      <c r="B116" s="196"/>
      <c r="C116" s="196"/>
      <c r="D116" s="196"/>
      <c r="E116" s="196"/>
      <c r="F116" s="196"/>
      <c r="G116" s="196"/>
      <c r="H116" s="196"/>
      <c r="I116" s="196"/>
      <c r="J116" s="196"/>
      <c r="K116" s="196"/>
      <c r="L116" s="196"/>
      <c r="M116" s="196"/>
      <c r="N116" s="196"/>
      <c r="O116" s="196"/>
      <c r="P116" s="196"/>
      <c r="Q116" s="196"/>
      <c r="R116" s="196"/>
    </row>
    <row r="117" spans="1:18" ht="15.75" customHeight="1">
      <c r="A117" s="211"/>
      <c r="B117" s="196"/>
      <c r="C117" s="196"/>
      <c r="D117" s="196"/>
      <c r="E117" s="196"/>
      <c r="F117" s="196"/>
      <c r="G117" s="196"/>
      <c r="H117" s="196"/>
      <c r="I117" s="196"/>
      <c r="J117" s="196"/>
      <c r="K117" s="196"/>
      <c r="L117" s="196"/>
      <c r="M117" s="196"/>
      <c r="N117" s="196"/>
      <c r="O117" s="196"/>
      <c r="P117" s="196"/>
      <c r="Q117" s="196"/>
      <c r="R117" s="196"/>
    </row>
    <row r="118" spans="1:18" ht="15.75" customHeight="1">
      <c r="A118" s="211"/>
      <c r="B118" s="196"/>
      <c r="C118" s="196"/>
      <c r="D118" s="196"/>
      <c r="E118" s="196"/>
      <c r="F118" s="196"/>
      <c r="G118" s="196"/>
      <c r="H118" s="196"/>
      <c r="I118" s="196"/>
      <c r="J118" s="196"/>
      <c r="K118" s="196"/>
      <c r="L118" s="196"/>
      <c r="M118" s="196"/>
      <c r="N118" s="196"/>
      <c r="O118" s="196"/>
      <c r="P118" s="196"/>
      <c r="Q118" s="196"/>
      <c r="R118" s="196"/>
    </row>
    <row r="119" spans="1:18" ht="15.75" customHeight="1">
      <c r="A119" s="211"/>
      <c r="B119" s="196"/>
      <c r="C119" s="196"/>
      <c r="D119" s="196"/>
      <c r="E119" s="196"/>
      <c r="F119" s="196"/>
      <c r="G119" s="196"/>
      <c r="H119" s="196"/>
      <c r="I119" s="196"/>
      <c r="J119" s="196"/>
      <c r="K119" s="196"/>
      <c r="L119" s="196"/>
      <c r="M119" s="196"/>
      <c r="N119" s="196"/>
      <c r="O119" s="196"/>
      <c r="P119" s="196"/>
      <c r="Q119" s="196"/>
      <c r="R119" s="196"/>
    </row>
    <row r="120" spans="1:18" ht="15.75" customHeight="1">
      <c r="A120" s="211"/>
      <c r="B120" s="196"/>
      <c r="C120" s="196"/>
      <c r="D120" s="196"/>
      <c r="E120" s="196"/>
      <c r="F120" s="196"/>
      <c r="G120" s="196"/>
      <c r="H120" s="196"/>
      <c r="I120" s="196"/>
      <c r="J120" s="196"/>
      <c r="K120" s="196"/>
      <c r="L120" s="196"/>
      <c r="M120" s="196"/>
      <c r="N120" s="196"/>
      <c r="O120" s="196"/>
      <c r="P120" s="196"/>
      <c r="Q120" s="196"/>
      <c r="R120" s="196"/>
    </row>
    <row r="121" spans="1:18" ht="15.75" customHeight="1">
      <c r="A121" s="211"/>
      <c r="B121" s="196"/>
      <c r="C121" s="196"/>
      <c r="D121" s="196"/>
      <c r="E121" s="196"/>
      <c r="F121" s="196"/>
      <c r="G121" s="196"/>
      <c r="H121" s="196"/>
      <c r="I121" s="196"/>
      <c r="J121" s="196"/>
      <c r="K121" s="196"/>
      <c r="L121" s="196"/>
      <c r="M121" s="196"/>
      <c r="N121" s="196"/>
      <c r="O121" s="196"/>
      <c r="P121" s="196"/>
      <c r="Q121" s="196"/>
      <c r="R121" s="196"/>
    </row>
    <row r="122" spans="1:18" ht="15.75" customHeight="1">
      <c r="A122" s="211"/>
      <c r="B122" s="196"/>
      <c r="C122" s="196"/>
      <c r="D122" s="196"/>
      <c r="E122" s="196"/>
      <c r="F122" s="196"/>
      <c r="G122" s="196"/>
      <c r="H122" s="196"/>
      <c r="I122" s="196"/>
      <c r="J122" s="196"/>
      <c r="K122" s="196"/>
      <c r="L122" s="196"/>
      <c r="M122" s="196"/>
      <c r="N122" s="196"/>
      <c r="O122" s="196"/>
      <c r="P122" s="196"/>
      <c r="Q122" s="196"/>
      <c r="R122" s="196"/>
    </row>
    <row r="123" spans="1:18" ht="15.75" customHeight="1">
      <c r="A123" s="211"/>
      <c r="B123" s="196"/>
      <c r="C123" s="196"/>
      <c r="D123" s="196"/>
      <c r="E123" s="196"/>
      <c r="F123" s="196"/>
      <c r="G123" s="196"/>
      <c r="H123" s="196"/>
      <c r="I123" s="196"/>
      <c r="J123" s="196"/>
      <c r="K123" s="196"/>
      <c r="L123" s="196"/>
      <c r="M123" s="196"/>
      <c r="N123" s="196"/>
      <c r="O123" s="196"/>
      <c r="P123" s="196"/>
      <c r="Q123" s="196"/>
      <c r="R123" s="196"/>
    </row>
    <row r="124" spans="1:18" ht="15.75" customHeight="1">
      <c r="A124" s="211"/>
      <c r="B124" s="196"/>
      <c r="C124" s="196"/>
      <c r="D124" s="196"/>
      <c r="E124" s="196"/>
      <c r="F124" s="196"/>
      <c r="G124" s="196"/>
      <c r="H124" s="196"/>
      <c r="I124" s="196"/>
      <c r="J124" s="196"/>
      <c r="K124" s="196"/>
      <c r="L124" s="196"/>
      <c r="M124" s="196"/>
      <c r="N124" s="196"/>
      <c r="O124" s="196"/>
      <c r="P124" s="196"/>
      <c r="Q124" s="196"/>
      <c r="R124" s="196"/>
    </row>
    <row r="125" spans="1:18" ht="15.75" customHeight="1">
      <c r="A125" s="211"/>
      <c r="B125" s="196"/>
      <c r="C125" s="196"/>
      <c r="D125" s="196"/>
      <c r="E125" s="196"/>
      <c r="F125" s="196"/>
      <c r="G125" s="196"/>
      <c r="H125" s="196"/>
      <c r="I125" s="196"/>
      <c r="J125" s="196"/>
      <c r="K125" s="196"/>
      <c r="L125" s="196"/>
      <c r="M125" s="196"/>
      <c r="N125" s="196"/>
      <c r="O125" s="196"/>
      <c r="P125" s="196"/>
      <c r="Q125" s="196"/>
      <c r="R125" s="196"/>
    </row>
    <row r="126" spans="1:18" ht="15.75" customHeight="1">
      <c r="A126" s="211"/>
      <c r="B126" s="196"/>
      <c r="C126" s="196"/>
      <c r="D126" s="196"/>
      <c r="E126" s="196"/>
      <c r="F126" s="196"/>
      <c r="G126" s="196"/>
      <c r="H126" s="196"/>
      <c r="I126" s="196"/>
      <c r="J126" s="196"/>
      <c r="K126" s="196"/>
      <c r="L126" s="196"/>
      <c r="M126" s="196"/>
      <c r="N126" s="196"/>
      <c r="O126" s="196"/>
      <c r="P126" s="196"/>
      <c r="Q126" s="196"/>
      <c r="R126" s="196"/>
    </row>
    <row r="127" spans="1:18" ht="15.75" customHeight="1">
      <c r="A127" s="211"/>
      <c r="B127" s="196"/>
      <c r="C127" s="196"/>
      <c r="D127" s="196"/>
      <c r="E127" s="196"/>
      <c r="F127" s="196"/>
      <c r="G127" s="196"/>
      <c r="H127" s="196"/>
      <c r="I127" s="196"/>
      <c r="J127" s="196"/>
      <c r="K127" s="196"/>
      <c r="L127" s="196"/>
      <c r="M127" s="196"/>
      <c r="N127" s="196"/>
      <c r="O127" s="196"/>
      <c r="P127" s="196"/>
      <c r="Q127" s="196"/>
      <c r="R127" s="196"/>
    </row>
    <row r="128" spans="1:18" ht="15.75" customHeight="1">
      <c r="A128" s="211"/>
      <c r="B128" s="196"/>
      <c r="C128" s="196"/>
      <c r="D128" s="196"/>
      <c r="E128" s="196"/>
      <c r="F128" s="196"/>
      <c r="G128" s="196"/>
      <c r="H128" s="196"/>
      <c r="I128" s="196"/>
      <c r="J128" s="196"/>
      <c r="K128" s="196"/>
      <c r="L128" s="196"/>
      <c r="M128" s="196"/>
      <c r="N128" s="196"/>
      <c r="O128" s="196"/>
      <c r="P128" s="196"/>
      <c r="Q128" s="196"/>
      <c r="R128" s="196"/>
    </row>
    <row r="129" spans="1:18" ht="15.75" customHeight="1">
      <c r="A129" s="211"/>
      <c r="B129" s="196"/>
      <c r="C129" s="196"/>
      <c r="D129" s="196"/>
      <c r="E129" s="196"/>
      <c r="F129" s="196"/>
      <c r="G129" s="196"/>
      <c r="H129" s="196"/>
      <c r="I129" s="196"/>
      <c r="J129" s="196"/>
      <c r="K129" s="196"/>
      <c r="L129" s="196"/>
      <c r="M129" s="196"/>
      <c r="N129" s="196"/>
      <c r="O129" s="196"/>
      <c r="P129" s="196"/>
      <c r="Q129" s="196"/>
      <c r="R129" s="196"/>
    </row>
    <row r="130" spans="1:18" ht="15.75" customHeight="1">
      <c r="A130" s="211"/>
      <c r="B130" s="196"/>
      <c r="C130" s="196"/>
      <c r="D130" s="196"/>
      <c r="E130" s="196"/>
      <c r="F130" s="196"/>
      <c r="G130" s="196"/>
      <c r="H130" s="196"/>
      <c r="I130" s="196"/>
      <c r="J130" s="196"/>
      <c r="K130" s="196"/>
      <c r="L130" s="196"/>
      <c r="M130" s="196"/>
      <c r="N130" s="196"/>
      <c r="O130" s="196"/>
      <c r="P130" s="196"/>
      <c r="Q130" s="196"/>
      <c r="R130" s="196"/>
    </row>
    <row r="131" spans="1:18" ht="15.75" customHeight="1">
      <c r="A131" s="211"/>
      <c r="B131" s="196"/>
      <c r="C131" s="196"/>
      <c r="D131" s="196"/>
      <c r="E131" s="196"/>
      <c r="F131" s="196"/>
      <c r="G131" s="196"/>
      <c r="H131" s="196"/>
      <c r="I131" s="196"/>
      <c r="J131" s="196"/>
      <c r="K131" s="196"/>
      <c r="L131" s="196"/>
      <c r="M131" s="196"/>
      <c r="N131" s="196"/>
      <c r="O131" s="196"/>
      <c r="P131" s="196"/>
      <c r="Q131" s="196"/>
      <c r="R131" s="196"/>
    </row>
    <row r="132" spans="1:18" ht="15.75" customHeight="1">
      <c r="A132" s="211"/>
      <c r="B132" s="196"/>
      <c r="C132" s="196"/>
      <c r="D132" s="196"/>
      <c r="E132" s="196"/>
      <c r="F132" s="196"/>
      <c r="G132" s="196"/>
      <c r="H132" s="196"/>
      <c r="I132" s="196"/>
      <c r="J132" s="196"/>
      <c r="K132" s="196"/>
      <c r="L132" s="196"/>
      <c r="M132" s="196"/>
      <c r="N132" s="196"/>
      <c r="O132" s="196"/>
      <c r="P132" s="196"/>
      <c r="Q132" s="196"/>
      <c r="R132" s="196"/>
    </row>
    <row r="133" spans="1:18" ht="15.75" customHeight="1">
      <c r="A133" s="211"/>
      <c r="B133" s="196"/>
      <c r="C133" s="196"/>
      <c r="D133" s="196"/>
      <c r="E133" s="196"/>
      <c r="F133" s="196"/>
      <c r="G133" s="196"/>
      <c r="H133" s="196"/>
      <c r="I133" s="196"/>
      <c r="J133" s="196"/>
      <c r="K133" s="196"/>
      <c r="L133" s="196"/>
      <c r="M133" s="196"/>
      <c r="N133" s="196"/>
      <c r="O133" s="196"/>
      <c r="P133" s="196"/>
      <c r="Q133" s="196"/>
      <c r="R133" s="196"/>
    </row>
    <row r="134" spans="1:18" ht="15.75" customHeight="1">
      <c r="A134" s="211"/>
      <c r="B134" s="196"/>
      <c r="C134" s="196"/>
      <c r="D134" s="196"/>
      <c r="E134" s="196"/>
      <c r="F134" s="196"/>
      <c r="G134" s="196"/>
      <c r="H134" s="196"/>
      <c r="I134" s="196"/>
      <c r="J134" s="196"/>
      <c r="K134" s="196"/>
      <c r="L134" s="196"/>
      <c r="M134" s="196"/>
      <c r="N134" s="196"/>
      <c r="O134" s="196"/>
      <c r="P134" s="196"/>
      <c r="Q134" s="196"/>
      <c r="R134" s="196"/>
    </row>
    <row r="135" spans="1:18" ht="15.75" customHeight="1">
      <c r="A135" s="211"/>
      <c r="B135" s="196"/>
      <c r="C135" s="196"/>
      <c r="D135" s="196"/>
      <c r="E135" s="196"/>
      <c r="F135" s="196"/>
      <c r="G135" s="196"/>
      <c r="H135" s="196"/>
      <c r="I135" s="196"/>
      <c r="J135" s="196"/>
      <c r="K135" s="196"/>
      <c r="L135" s="196"/>
      <c r="M135" s="196"/>
      <c r="N135" s="196"/>
      <c r="O135" s="196"/>
      <c r="P135" s="196"/>
      <c r="Q135" s="196"/>
      <c r="R135" s="196"/>
    </row>
    <row r="136" spans="1:18" ht="15.75" customHeight="1">
      <c r="A136" s="211"/>
      <c r="B136" s="196"/>
      <c r="C136" s="196"/>
      <c r="D136" s="196"/>
      <c r="E136" s="196"/>
      <c r="F136" s="196"/>
      <c r="G136" s="196"/>
      <c r="H136" s="196"/>
      <c r="I136" s="196"/>
      <c r="J136" s="196"/>
      <c r="K136" s="196"/>
      <c r="L136" s="196"/>
      <c r="M136" s="196"/>
      <c r="N136" s="196"/>
      <c r="O136" s="196"/>
      <c r="P136" s="196"/>
      <c r="Q136" s="196"/>
      <c r="R136" s="196"/>
    </row>
    <row r="137" spans="1:18" ht="15.75" customHeight="1">
      <c r="A137" s="211"/>
      <c r="B137" s="196"/>
      <c r="C137" s="196"/>
      <c r="D137" s="196"/>
      <c r="E137" s="196"/>
      <c r="F137" s="196"/>
      <c r="G137" s="196"/>
      <c r="H137" s="196"/>
      <c r="I137" s="196"/>
      <c r="J137" s="196"/>
      <c r="K137" s="196"/>
      <c r="L137" s="196"/>
      <c r="M137" s="196"/>
      <c r="N137" s="196"/>
      <c r="O137" s="196"/>
      <c r="P137" s="196"/>
      <c r="Q137" s="196"/>
      <c r="R137" s="196"/>
    </row>
    <row r="138" spans="1:18" ht="15.75" customHeight="1">
      <c r="A138" s="211"/>
      <c r="B138" s="196"/>
      <c r="C138" s="196"/>
      <c r="D138" s="196"/>
      <c r="E138" s="196"/>
      <c r="F138" s="196"/>
      <c r="G138" s="196"/>
      <c r="H138" s="196"/>
      <c r="I138" s="196"/>
      <c r="J138" s="196"/>
      <c r="K138" s="196"/>
      <c r="L138" s="196"/>
      <c r="M138" s="196"/>
      <c r="N138" s="196"/>
      <c r="O138" s="196"/>
      <c r="P138" s="196"/>
      <c r="Q138" s="196"/>
      <c r="R138" s="196"/>
    </row>
    <row r="139" spans="1:18" ht="15.75" customHeight="1">
      <c r="A139" s="211"/>
      <c r="B139" s="196"/>
      <c r="C139" s="196"/>
      <c r="D139" s="196"/>
      <c r="E139" s="196"/>
      <c r="F139" s="196"/>
      <c r="G139" s="196"/>
      <c r="H139" s="196"/>
      <c r="I139" s="196"/>
      <c r="J139" s="196"/>
      <c r="K139" s="196"/>
      <c r="L139" s="196"/>
      <c r="M139" s="196"/>
      <c r="N139" s="196"/>
      <c r="O139" s="196"/>
      <c r="P139" s="196"/>
      <c r="Q139" s="196"/>
      <c r="R139" s="196"/>
    </row>
    <row r="140" spans="1:18" ht="15.75" customHeight="1">
      <c r="A140" s="211"/>
      <c r="B140" s="196"/>
      <c r="C140" s="196"/>
      <c r="D140" s="196"/>
      <c r="E140" s="196"/>
      <c r="F140" s="196"/>
      <c r="G140" s="196"/>
      <c r="H140" s="196"/>
      <c r="I140" s="196"/>
      <c r="J140" s="196"/>
      <c r="K140" s="196"/>
      <c r="L140" s="196"/>
      <c r="M140" s="196"/>
      <c r="N140" s="196"/>
      <c r="O140" s="196"/>
      <c r="P140" s="196"/>
      <c r="Q140" s="196"/>
      <c r="R140" s="196"/>
    </row>
    <row r="141" spans="1:18" ht="15.75" customHeight="1">
      <c r="A141" s="211"/>
      <c r="B141" s="196"/>
      <c r="C141" s="196"/>
      <c r="D141" s="196"/>
      <c r="E141" s="196"/>
      <c r="F141" s="196"/>
      <c r="G141" s="196"/>
      <c r="H141" s="196"/>
      <c r="I141" s="196"/>
      <c r="J141" s="196"/>
      <c r="K141" s="196"/>
      <c r="L141" s="196"/>
      <c r="M141" s="196"/>
      <c r="N141" s="196"/>
      <c r="O141" s="196"/>
      <c r="P141" s="196"/>
      <c r="Q141" s="196"/>
      <c r="R141" s="196"/>
    </row>
    <row r="142" spans="1:18" ht="15.75" customHeight="1">
      <c r="A142" s="211"/>
      <c r="B142" s="196"/>
      <c r="C142" s="196"/>
      <c r="D142" s="196"/>
      <c r="E142" s="196"/>
      <c r="F142" s="196"/>
      <c r="G142" s="196"/>
      <c r="H142" s="196"/>
      <c r="I142" s="196"/>
      <c r="J142" s="196"/>
      <c r="K142" s="196"/>
      <c r="L142" s="196"/>
      <c r="M142" s="196"/>
      <c r="N142" s="196"/>
      <c r="O142" s="196"/>
      <c r="P142" s="196"/>
      <c r="Q142" s="196"/>
      <c r="R142" s="196"/>
    </row>
    <row r="143" spans="1:18" ht="15.75" customHeight="1">
      <c r="A143" s="211"/>
      <c r="B143" s="196"/>
      <c r="C143" s="196"/>
      <c r="D143" s="196"/>
      <c r="E143" s="196"/>
      <c r="F143" s="196"/>
      <c r="G143" s="196"/>
      <c r="H143" s="196"/>
      <c r="I143" s="196"/>
      <c r="J143" s="196"/>
      <c r="K143" s="196"/>
      <c r="L143" s="196"/>
      <c r="M143" s="196"/>
      <c r="N143" s="196"/>
      <c r="O143" s="196"/>
      <c r="P143" s="196"/>
      <c r="Q143" s="196"/>
      <c r="R143" s="196"/>
    </row>
    <row r="144" spans="1:18" ht="15.75" customHeight="1">
      <c r="A144" s="211"/>
      <c r="B144" s="196"/>
      <c r="C144" s="196"/>
      <c r="D144" s="196"/>
      <c r="E144" s="196"/>
      <c r="F144" s="196"/>
      <c r="G144" s="196"/>
      <c r="H144" s="196"/>
      <c r="I144" s="196"/>
      <c r="J144" s="196"/>
      <c r="K144" s="196"/>
      <c r="L144" s="196"/>
      <c r="M144" s="196"/>
      <c r="N144" s="196"/>
      <c r="O144" s="196"/>
      <c r="P144" s="196"/>
      <c r="Q144" s="196"/>
      <c r="R144" s="196"/>
    </row>
    <row r="145" spans="1:18" ht="15.75" customHeight="1">
      <c r="A145" s="211"/>
      <c r="B145" s="196"/>
      <c r="C145" s="196"/>
      <c r="D145" s="196"/>
      <c r="E145" s="196"/>
      <c r="F145" s="196"/>
      <c r="G145" s="196"/>
      <c r="H145" s="196"/>
      <c r="I145" s="196"/>
      <c r="J145" s="196"/>
      <c r="K145" s="196"/>
      <c r="L145" s="196"/>
      <c r="M145" s="196"/>
      <c r="N145" s="196"/>
      <c r="O145" s="196"/>
      <c r="P145" s="196"/>
      <c r="Q145" s="196"/>
      <c r="R145" s="196"/>
    </row>
    <row r="146" spans="1:18" ht="15.75" customHeight="1">
      <c r="A146" s="211"/>
      <c r="B146" s="196"/>
      <c r="C146" s="196"/>
      <c r="D146" s="196"/>
      <c r="E146" s="196"/>
      <c r="F146" s="196"/>
      <c r="G146" s="196"/>
      <c r="H146" s="196"/>
      <c r="I146" s="196"/>
      <c r="J146" s="196"/>
      <c r="K146" s="196"/>
      <c r="L146" s="196"/>
      <c r="M146" s="196"/>
      <c r="N146" s="196"/>
      <c r="O146" s="196"/>
      <c r="P146" s="196"/>
      <c r="Q146" s="196"/>
      <c r="R146" s="196"/>
    </row>
    <row r="147" spans="1:18" ht="15.75" customHeight="1">
      <c r="A147" s="211"/>
      <c r="B147" s="196"/>
      <c r="C147" s="196"/>
      <c r="D147" s="196"/>
      <c r="E147" s="196"/>
      <c r="F147" s="196"/>
      <c r="G147" s="196"/>
      <c r="H147" s="196"/>
      <c r="I147" s="196"/>
      <c r="J147" s="196"/>
      <c r="K147" s="196"/>
      <c r="L147" s="196"/>
      <c r="M147" s="196"/>
      <c r="N147" s="196"/>
      <c r="O147" s="196"/>
      <c r="P147" s="196"/>
      <c r="Q147" s="196"/>
      <c r="R147" s="196"/>
    </row>
    <row r="148" spans="1:18" ht="15.75" customHeight="1">
      <c r="A148" s="211"/>
      <c r="B148" s="196"/>
      <c r="C148" s="196"/>
      <c r="D148" s="196"/>
      <c r="E148" s="196"/>
      <c r="F148" s="196"/>
      <c r="G148" s="196"/>
      <c r="H148" s="196"/>
      <c r="I148" s="196"/>
      <c r="J148" s="196"/>
      <c r="K148" s="196"/>
      <c r="L148" s="196"/>
      <c r="M148" s="196"/>
      <c r="N148" s="196"/>
      <c r="O148" s="196"/>
      <c r="P148" s="196"/>
      <c r="Q148" s="196"/>
      <c r="R148" s="196"/>
    </row>
    <row r="149" spans="1:18" ht="15.75" customHeight="1">
      <c r="A149" s="211"/>
      <c r="B149" s="196"/>
      <c r="C149" s="196"/>
      <c r="D149" s="196"/>
      <c r="E149" s="196"/>
      <c r="F149" s="196"/>
      <c r="G149" s="196"/>
      <c r="H149" s="196"/>
      <c r="I149" s="196"/>
      <c r="J149" s="196"/>
      <c r="K149" s="196"/>
      <c r="L149" s="196"/>
      <c r="M149" s="196"/>
      <c r="N149" s="196"/>
      <c r="O149" s="196"/>
      <c r="P149" s="196"/>
      <c r="Q149" s="196"/>
      <c r="R149" s="196"/>
    </row>
    <row r="150" spans="1:18" ht="15.75" customHeight="1">
      <c r="A150" s="211"/>
      <c r="B150" s="196"/>
      <c r="C150" s="196"/>
      <c r="D150" s="196"/>
      <c r="E150" s="196"/>
      <c r="F150" s="196"/>
      <c r="G150" s="196"/>
      <c r="H150" s="196"/>
      <c r="I150" s="196"/>
      <c r="J150" s="196"/>
      <c r="K150" s="196"/>
      <c r="L150" s="196"/>
      <c r="M150" s="196"/>
      <c r="N150" s="196"/>
      <c r="O150" s="196"/>
      <c r="P150" s="196"/>
      <c r="Q150" s="196"/>
      <c r="R150" s="196"/>
    </row>
    <row r="151" spans="1:18" ht="15.75" customHeight="1">
      <c r="A151" s="211"/>
      <c r="B151" s="196"/>
      <c r="C151" s="196"/>
      <c r="D151" s="196"/>
      <c r="E151" s="196"/>
      <c r="F151" s="196"/>
      <c r="G151" s="196"/>
      <c r="H151" s="196"/>
      <c r="I151" s="196"/>
      <c r="J151" s="196"/>
      <c r="K151" s="196"/>
      <c r="L151" s="196"/>
      <c r="M151" s="196"/>
      <c r="N151" s="196"/>
      <c r="O151" s="196"/>
      <c r="P151" s="196"/>
      <c r="Q151" s="196"/>
      <c r="R151" s="196"/>
    </row>
    <row r="152" spans="1:18" ht="15.75" customHeight="1">
      <c r="A152" s="211"/>
      <c r="B152" s="196"/>
      <c r="C152" s="196"/>
      <c r="D152" s="196"/>
      <c r="E152" s="196"/>
      <c r="F152" s="196"/>
      <c r="G152" s="196"/>
      <c r="H152" s="196"/>
      <c r="I152" s="196"/>
      <c r="J152" s="196"/>
      <c r="K152" s="196"/>
      <c r="L152" s="196"/>
      <c r="M152" s="196"/>
      <c r="N152" s="196"/>
      <c r="O152" s="196"/>
      <c r="P152" s="196"/>
      <c r="Q152" s="196"/>
      <c r="R152" s="196"/>
    </row>
    <row r="153" spans="1:18" ht="15.75" customHeight="1">
      <c r="A153" s="211"/>
      <c r="B153" s="196"/>
      <c r="C153" s="196"/>
      <c r="D153" s="196"/>
      <c r="E153" s="196"/>
      <c r="F153" s="196"/>
      <c r="G153" s="196"/>
      <c r="H153" s="196"/>
      <c r="I153" s="196"/>
      <c r="J153" s="196"/>
      <c r="K153" s="196"/>
      <c r="L153" s="196"/>
      <c r="M153" s="196"/>
      <c r="N153" s="196"/>
      <c r="O153" s="196"/>
      <c r="P153" s="196"/>
      <c r="Q153" s="196"/>
      <c r="R153" s="196"/>
    </row>
    <row r="154" spans="1:18" ht="15.75" customHeight="1">
      <c r="A154" s="211"/>
      <c r="B154" s="196"/>
      <c r="C154" s="196"/>
      <c r="D154" s="196"/>
      <c r="E154" s="196"/>
      <c r="F154" s="196"/>
      <c r="G154" s="196"/>
      <c r="H154" s="196"/>
      <c r="I154" s="196"/>
      <c r="J154" s="196"/>
      <c r="K154" s="196"/>
      <c r="L154" s="196"/>
      <c r="M154" s="196"/>
      <c r="N154" s="196"/>
      <c r="O154" s="196"/>
      <c r="P154" s="196"/>
      <c r="Q154" s="196"/>
      <c r="R154" s="196"/>
    </row>
    <row r="155" spans="1:18" ht="15.75" customHeight="1">
      <c r="A155" s="211"/>
      <c r="B155" s="196"/>
      <c r="C155" s="196"/>
      <c r="D155" s="196"/>
      <c r="E155" s="196"/>
      <c r="F155" s="196"/>
      <c r="G155" s="196"/>
      <c r="H155" s="196"/>
      <c r="I155" s="196"/>
      <c r="J155" s="196"/>
      <c r="K155" s="196"/>
      <c r="L155" s="196"/>
      <c r="M155" s="196"/>
      <c r="N155" s="196"/>
      <c r="O155" s="196"/>
      <c r="P155" s="196"/>
      <c r="Q155" s="196"/>
      <c r="R155" s="196"/>
    </row>
    <row r="156" spans="1:18" ht="15.75" customHeight="1">
      <c r="A156" s="211"/>
      <c r="B156" s="196"/>
      <c r="C156" s="196"/>
      <c r="D156" s="196"/>
      <c r="E156" s="196"/>
      <c r="F156" s="196"/>
      <c r="G156" s="196"/>
      <c r="H156" s="196"/>
      <c r="I156" s="196"/>
      <c r="J156" s="196"/>
      <c r="K156" s="196"/>
      <c r="L156" s="196"/>
      <c r="M156" s="196"/>
      <c r="N156" s="196"/>
      <c r="O156" s="196"/>
      <c r="P156" s="196"/>
      <c r="Q156" s="196"/>
      <c r="R156" s="196"/>
    </row>
    <row r="157" spans="1:18" ht="15.75" customHeight="1">
      <c r="A157" s="211"/>
      <c r="B157" s="196"/>
      <c r="C157" s="196"/>
      <c r="D157" s="196"/>
      <c r="E157" s="196"/>
      <c r="F157" s="196"/>
      <c r="G157" s="196"/>
      <c r="H157" s="196"/>
      <c r="I157" s="196"/>
      <c r="J157" s="196"/>
      <c r="K157" s="196"/>
      <c r="L157" s="196"/>
      <c r="M157" s="196"/>
      <c r="N157" s="196"/>
      <c r="O157" s="196"/>
      <c r="P157" s="196"/>
      <c r="Q157" s="196"/>
      <c r="R157" s="196"/>
    </row>
    <row r="158" spans="1:18" ht="15.75" customHeight="1">
      <c r="A158" s="211"/>
      <c r="B158" s="196"/>
      <c r="C158" s="196"/>
      <c r="D158" s="196"/>
      <c r="E158" s="196"/>
      <c r="F158" s="196"/>
      <c r="G158" s="196"/>
      <c r="H158" s="196"/>
      <c r="I158" s="196"/>
      <c r="J158" s="196"/>
      <c r="K158" s="196"/>
      <c r="L158" s="196"/>
      <c r="M158" s="196"/>
      <c r="N158" s="196"/>
      <c r="O158" s="196"/>
      <c r="P158" s="196"/>
      <c r="Q158" s="196"/>
      <c r="R158" s="196"/>
    </row>
    <row r="159" spans="1:18" ht="15.75" customHeight="1">
      <c r="A159" s="211"/>
      <c r="B159" s="196"/>
      <c r="C159" s="196"/>
      <c r="D159" s="196"/>
      <c r="E159" s="196"/>
      <c r="F159" s="196"/>
      <c r="G159" s="196"/>
      <c r="H159" s="196"/>
      <c r="I159" s="196"/>
      <c r="J159" s="196"/>
      <c r="K159" s="196"/>
      <c r="L159" s="196"/>
      <c r="M159" s="196"/>
      <c r="N159" s="196"/>
      <c r="O159" s="196"/>
      <c r="P159" s="196"/>
      <c r="Q159" s="196"/>
      <c r="R159" s="196"/>
    </row>
    <row r="160" spans="1:18" ht="15.75" customHeight="1">
      <c r="A160" s="211"/>
      <c r="B160" s="196"/>
      <c r="C160" s="196"/>
      <c r="D160" s="196"/>
      <c r="E160" s="196"/>
      <c r="F160" s="196"/>
      <c r="G160" s="196"/>
      <c r="H160" s="196"/>
      <c r="I160" s="196"/>
      <c r="J160" s="196"/>
      <c r="K160" s="196"/>
      <c r="L160" s="196"/>
      <c r="M160" s="196"/>
      <c r="N160" s="196"/>
      <c r="O160" s="196"/>
      <c r="P160" s="196"/>
      <c r="Q160" s="196"/>
      <c r="R160" s="196"/>
    </row>
    <row r="161" spans="1:18" ht="15.75" customHeight="1">
      <c r="A161" s="211"/>
      <c r="B161" s="196"/>
      <c r="C161" s="196"/>
      <c r="D161" s="196"/>
      <c r="E161" s="196"/>
      <c r="F161" s="196"/>
      <c r="G161" s="196"/>
      <c r="H161" s="196"/>
      <c r="I161" s="196"/>
      <c r="J161" s="196"/>
      <c r="K161" s="196"/>
      <c r="L161" s="196"/>
      <c r="M161" s="196"/>
      <c r="N161" s="196"/>
      <c r="O161" s="196"/>
      <c r="P161" s="196"/>
      <c r="Q161" s="196"/>
      <c r="R161" s="196"/>
    </row>
    <row r="162" spans="1:18" ht="15.75" customHeight="1">
      <c r="A162" s="211"/>
      <c r="B162" s="196"/>
      <c r="C162" s="196"/>
      <c r="D162" s="196"/>
      <c r="E162" s="196"/>
      <c r="F162" s="196"/>
      <c r="G162" s="196"/>
      <c r="H162" s="196"/>
      <c r="I162" s="196"/>
      <c r="J162" s="196"/>
      <c r="K162" s="196"/>
      <c r="L162" s="196"/>
      <c r="M162" s="196"/>
      <c r="N162" s="196"/>
      <c r="O162" s="196"/>
      <c r="P162" s="196"/>
      <c r="Q162" s="196"/>
      <c r="R162" s="196"/>
    </row>
    <row r="163" spans="1:18" ht="15.75" customHeight="1">
      <c r="A163" s="211"/>
      <c r="B163" s="196"/>
      <c r="C163" s="196"/>
      <c r="D163" s="196"/>
      <c r="E163" s="196"/>
      <c r="F163" s="196"/>
      <c r="G163" s="196"/>
      <c r="H163" s="196"/>
      <c r="I163" s="196"/>
      <c r="J163" s="196"/>
      <c r="K163" s="196"/>
      <c r="L163" s="196"/>
      <c r="M163" s="196"/>
      <c r="N163" s="196"/>
      <c r="O163" s="196"/>
      <c r="P163" s="196"/>
      <c r="Q163" s="196"/>
      <c r="R163" s="196"/>
    </row>
    <row r="164" spans="1:18" ht="15.75" customHeight="1">
      <c r="A164" s="211"/>
      <c r="B164" s="196"/>
      <c r="C164" s="196"/>
      <c r="D164" s="196"/>
      <c r="E164" s="196"/>
      <c r="F164" s="196"/>
      <c r="G164" s="196"/>
      <c r="H164" s="196"/>
      <c r="I164" s="196"/>
      <c r="J164" s="196"/>
      <c r="K164" s="196"/>
      <c r="L164" s="196"/>
      <c r="M164" s="196"/>
      <c r="N164" s="196"/>
      <c r="O164" s="196"/>
      <c r="P164" s="196"/>
      <c r="Q164" s="196"/>
      <c r="R164" s="196"/>
    </row>
    <row r="165" spans="1:18" ht="15.75" customHeight="1">
      <c r="A165" s="211"/>
      <c r="B165" s="196"/>
      <c r="C165" s="196"/>
      <c r="D165" s="196"/>
      <c r="E165" s="196"/>
      <c r="F165" s="196"/>
      <c r="G165" s="196"/>
      <c r="H165" s="196"/>
      <c r="I165" s="196"/>
      <c r="J165" s="196"/>
      <c r="K165" s="196"/>
      <c r="L165" s="196"/>
      <c r="M165" s="196"/>
      <c r="N165" s="196"/>
      <c r="O165" s="196"/>
      <c r="P165" s="196"/>
      <c r="Q165" s="196"/>
      <c r="R165" s="196"/>
    </row>
    <row r="166" spans="1:18" ht="15.75" customHeight="1">
      <c r="A166" s="211"/>
      <c r="B166" s="196"/>
      <c r="C166" s="196"/>
      <c r="D166" s="196"/>
      <c r="E166" s="196"/>
      <c r="F166" s="196"/>
      <c r="G166" s="196"/>
      <c r="H166" s="196"/>
      <c r="I166" s="196"/>
      <c r="J166" s="196"/>
      <c r="K166" s="196"/>
      <c r="L166" s="196"/>
      <c r="M166" s="196"/>
      <c r="N166" s="196"/>
      <c r="O166" s="196"/>
      <c r="P166" s="196"/>
      <c r="Q166" s="196"/>
      <c r="R166" s="196"/>
    </row>
    <row r="167" spans="1:18" ht="15.75" customHeight="1">
      <c r="A167" s="211"/>
      <c r="B167" s="196"/>
      <c r="C167" s="196"/>
      <c r="D167" s="196"/>
      <c r="E167" s="196"/>
      <c r="F167" s="196"/>
      <c r="G167" s="196"/>
      <c r="H167" s="196"/>
      <c r="I167" s="196"/>
      <c r="J167" s="196"/>
      <c r="K167" s="196"/>
      <c r="L167" s="196"/>
      <c r="M167" s="196"/>
      <c r="N167" s="196"/>
      <c r="O167" s="196"/>
      <c r="P167" s="196"/>
      <c r="Q167" s="196"/>
      <c r="R167" s="196"/>
    </row>
    <row r="168" spans="1:18" ht="15.75" customHeight="1">
      <c r="A168" s="211"/>
      <c r="B168" s="196"/>
      <c r="C168" s="196"/>
      <c r="D168" s="196"/>
      <c r="E168" s="196"/>
      <c r="F168" s="196"/>
      <c r="G168" s="196"/>
      <c r="H168" s="196"/>
      <c r="I168" s="196"/>
      <c r="J168" s="196"/>
      <c r="K168" s="196"/>
      <c r="L168" s="196"/>
      <c r="M168" s="196"/>
      <c r="N168" s="196"/>
      <c r="O168" s="196"/>
      <c r="P168" s="196"/>
      <c r="Q168" s="196"/>
      <c r="R168" s="196"/>
    </row>
    <row r="169" spans="1:18" ht="15.75" customHeight="1">
      <c r="A169" s="211"/>
      <c r="B169" s="196"/>
      <c r="C169" s="196"/>
      <c r="D169" s="196"/>
      <c r="E169" s="196"/>
      <c r="F169" s="196"/>
      <c r="G169" s="196"/>
      <c r="H169" s="196"/>
      <c r="I169" s="196"/>
      <c r="J169" s="196"/>
      <c r="K169" s="196"/>
      <c r="L169" s="196"/>
      <c r="M169" s="196"/>
      <c r="N169" s="196"/>
      <c r="O169" s="196"/>
      <c r="P169" s="196"/>
      <c r="Q169" s="196"/>
      <c r="R169" s="196"/>
    </row>
    <row r="170" spans="1:18" ht="15.75" customHeight="1">
      <c r="A170" s="211"/>
      <c r="B170" s="196"/>
      <c r="C170" s="196"/>
      <c r="D170" s="196"/>
      <c r="E170" s="196"/>
      <c r="F170" s="196"/>
      <c r="G170" s="196"/>
      <c r="H170" s="196"/>
      <c r="I170" s="196"/>
      <c r="J170" s="196"/>
      <c r="K170" s="196"/>
      <c r="L170" s="196"/>
      <c r="M170" s="196"/>
      <c r="N170" s="196"/>
      <c r="O170" s="196"/>
      <c r="P170" s="196"/>
      <c r="Q170" s="196"/>
      <c r="R170" s="196"/>
    </row>
    <row r="171" spans="1:18" ht="15.75" customHeight="1">
      <c r="A171" s="211"/>
      <c r="B171" s="196"/>
      <c r="C171" s="196"/>
      <c r="D171" s="196"/>
      <c r="E171" s="196"/>
      <c r="F171" s="196"/>
      <c r="G171" s="196"/>
      <c r="H171" s="196"/>
      <c r="I171" s="196"/>
      <c r="J171" s="196"/>
      <c r="K171" s="196"/>
      <c r="L171" s="196"/>
      <c r="M171" s="196"/>
      <c r="N171" s="196"/>
      <c r="O171" s="196"/>
      <c r="P171" s="196"/>
      <c r="Q171" s="196"/>
      <c r="R171" s="196"/>
    </row>
    <row r="172" spans="1:18" ht="15.75" customHeight="1">
      <c r="A172" s="211"/>
      <c r="B172" s="196"/>
      <c r="C172" s="196"/>
      <c r="D172" s="196"/>
      <c r="E172" s="196"/>
      <c r="F172" s="196"/>
      <c r="G172" s="196"/>
      <c r="H172" s="196"/>
      <c r="I172" s="196"/>
      <c r="J172" s="196"/>
      <c r="K172" s="196"/>
      <c r="L172" s="196"/>
      <c r="M172" s="196"/>
      <c r="N172" s="196"/>
      <c r="O172" s="196"/>
      <c r="P172" s="196"/>
      <c r="Q172" s="196"/>
      <c r="R172" s="196"/>
    </row>
    <row r="173" spans="1:18" ht="15.75" customHeight="1">
      <c r="A173" s="211"/>
      <c r="B173" s="196"/>
      <c r="C173" s="196"/>
      <c r="D173" s="196"/>
      <c r="E173" s="196"/>
      <c r="F173" s="196"/>
      <c r="G173" s="196"/>
      <c r="H173" s="196"/>
      <c r="I173" s="196"/>
      <c r="J173" s="196"/>
      <c r="K173" s="196"/>
      <c r="L173" s="196"/>
      <c r="M173" s="196"/>
      <c r="N173" s="196"/>
      <c r="O173" s="196"/>
      <c r="P173" s="196"/>
      <c r="Q173" s="196"/>
      <c r="R173" s="196"/>
    </row>
    <row r="174" spans="1:18" ht="15.75" customHeight="1">
      <c r="A174" s="211"/>
      <c r="B174" s="196"/>
      <c r="C174" s="196"/>
      <c r="D174" s="196"/>
      <c r="E174" s="196"/>
      <c r="F174" s="196"/>
      <c r="G174" s="196"/>
      <c r="H174" s="196"/>
      <c r="I174" s="196"/>
      <c r="J174" s="196"/>
      <c r="K174" s="196"/>
      <c r="L174" s="196"/>
      <c r="M174" s="196"/>
      <c r="N174" s="196"/>
      <c r="O174" s="196"/>
      <c r="P174" s="196"/>
      <c r="Q174" s="196"/>
      <c r="R174" s="196"/>
    </row>
    <row r="175" spans="1:18" ht="15.75" customHeight="1">
      <c r="A175" s="211"/>
      <c r="B175" s="196"/>
      <c r="C175" s="196"/>
      <c r="D175" s="196"/>
      <c r="E175" s="196"/>
      <c r="F175" s="196"/>
      <c r="G175" s="196"/>
      <c r="H175" s="196"/>
      <c r="I175" s="196"/>
      <c r="J175" s="196"/>
      <c r="K175" s="196"/>
      <c r="L175" s="196"/>
      <c r="M175" s="196"/>
      <c r="N175" s="196"/>
      <c r="O175" s="196"/>
      <c r="P175" s="196"/>
      <c r="Q175" s="196"/>
      <c r="R175" s="196"/>
    </row>
    <row r="176" spans="1:18" ht="15.75" customHeight="1">
      <c r="A176" s="211"/>
      <c r="B176" s="196"/>
      <c r="C176" s="196"/>
      <c r="D176" s="196"/>
      <c r="E176" s="196"/>
      <c r="F176" s="196"/>
      <c r="G176" s="196"/>
      <c r="H176" s="196"/>
      <c r="I176" s="196"/>
      <c r="J176" s="196"/>
      <c r="K176" s="196"/>
      <c r="L176" s="196"/>
      <c r="M176" s="196"/>
      <c r="N176" s="196"/>
      <c r="O176" s="196"/>
      <c r="P176" s="196"/>
      <c r="Q176" s="196"/>
      <c r="R176" s="196"/>
    </row>
    <row r="177" spans="1:18" ht="15.75" customHeight="1">
      <c r="A177" s="211"/>
      <c r="B177" s="196"/>
      <c r="C177" s="196"/>
      <c r="D177" s="196"/>
      <c r="E177" s="196"/>
      <c r="F177" s="196"/>
      <c r="G177" s="196"/>
      <c r="H177" s="196"/>
      <c r="I177" s="196"/>
      <c r="J177" s="196"/>
      <c r="K177" s="196"/>
      <c r="L177" s="196"/>
      <c r="M177" s="196"/>
      <c r="N177" s="196"/>
      <c r="O177" s="196"/>
      <c r="P177" s="196"/>
      <c r="Q177" s="196"/>
      <c r="R177" s="196"/>
    </row>
    <row r="178" spans="1:18" ht="15.75" customHeight="1">
      <c r="A178" s="211"/>
      <c r="B178" s="196"/>
      <c r="C178" s="196"/>
      <c r="D178" s="196"/>
      <c r="E178" s="196"/>
      <c r="F178" s="196"/>
      <c r="G178" s="196"/>
      <c r="H178" s="196"/>
      <c r="I178" s="196"/>
      <c r="J178" s="196"/>
      <c r="K178" s="196"/>
      <c r="L178" s="196"/>
      <c r="M178" s="196"/>
      <c r="N178" s="196"/>
      <c r="O178" s="196"/>
      <c r="P178" s="196"/>
      <c r="Q178" s="196"/>
      <c r="R178" s="196"/>
    </row>
    <row r="179" spans="1:18" ht="15.75" customHeight="1">
      <c r="A179" s="211"/>
      <c r="B179" s="196"/>
      <c r="C179" s="196"/>
      <c r="D179" s="196"/>
      <c r="E179" s="196"/>
      <c r="F179" s="196"/>
      <c r="G179" s="196"/>
      <c r="H179" s="196"/>
      <c r="I179" s="196"/>
      <c r="J179" s="196"/>
      <c r="K179" s="196"/>
      <c r="L179" s="196"/>
      <c r="M179" s="196"/>
      <c r="N179" s="196"/>
      <c r="O179" s="196"/>
      <c r="P179" s="196"/>
      <c r="Q179" s="196"/>
      <c r="R179" s="196"/>
    </row>
    <row r="180" spans="1:18" ht="15.75" customHeight="1">
      <c r="A180" s="211"/>
      <c r="B180" s="196"/>
      <c r="C180" s="196"/>
      <c r="D180" s="196"/>
      <c r="E180" s="196"/>
      <c r="F180" s="196"/>
      <c r="G180" s="196"/>
      <c r="H180" s="196"/>
      <c r="I180" s="196"/>
      <c r="J180" s="196"/>
      <c r="K180" s="196"/>
      <c r="L180" s="196"/>
      <c r="M180" s="196"/>
      <c r="N180" s="196"/>
      <c r="O180" s="196"/>
      <c r="P180" s="196"/>
      <c r="Q180" s="196"/>
      <c r="R180" s="196"/>
    </row>
    <row r="181" spans="1:18" ht="15.75" customHeight="1">
      <c r="A181" s="211"/>
      <c r="B181" s="196"/>
      <c r="C181" s="196"/>
      <c r="D181" s="196"/>
      <c r="E181" s="196"/>
      <c r="F181" s="196"/>
      <c r="G181" s="196"/>
      <c r="H181" s="196"/>
      <c r="I181" s="196"/>
      <c r="J181" s="196"/>
      <c r="K181" s="196"/>
      <c r="L181" s="196"/>
      <c r="M181" s="196"/>
      <c r="N181" s="196"/>
      <c r="O181" s="196"/>
      <c r="P181" s="196"/>
      <c r="Q181" s="196"/>
      <c r="R181" s="196"/>
    </row>
    <row r="182" spans="1:18" ht="15.75" customHeight="1">
      <c r="A182" s="211"/>
      <c r="B182" s="196"/>
      <c r="C182" s="196"/>
      <c r="D182" s="196"/>
      <c r="E182" s="196"/>
      <c r="F182" s="196"/>
      <c r="G182" s="196"/>
      <c r="H182" s="196"/>
      <c r="I182" s="196"/>
      <c r="J182" s="196"/>
      <c r="K182" s="196"/>
      <c r="L182" s="196"/>
      <c r="M182" s="196"/>
      <c r="N182" s="196"/>
      <c r="O182" s="196"/>
      <c r="P182" s="196"/>
      <c r="Q182" s="196"/>
      <c r="R182" s="196"/>
    </row>
    <row r="183" spans="1:18" ht="15.75" customHeight="1">
      <c r="A183" s="211"/>
      <c r="B183" s="196"/>
      <c r="C183" s="196"/>
      <c r="D183" s="196"/>
      <c r="E183" s="196"/>
      <c r="F183" s="196"/>
      <c r="G183" s="196"/>
      <c r="H183" s="196"/>
      <c r="I183" s="196"/>
      <c r="J183" s="196"/>
      <c r="K183" s="196"/>
      <c r="L183" s="196"/>
      <c r="M183" s="196"/>
      <c r="N183" s="196"/>
      <c r="O183" s="196"/>
      <c r="P183" s="196"/>
      <c r="Q183" s="196"/>
      <c r="R183" s="196"/>
    </row>
    <row r="184" spans="1:18" ht="15.75" customHeight="1">
      <c r="A184" s="211"/>
      <c r="B184" s="196"/>
      <c r="C184" s="196"/>
      <c r="D184" s="196"/>
      <c r="E184" s="196"/>
      <c r="F184" s="196"/>
      <c r="G184" s="196"/>
      <c r="H184" s="196"/>
      <c r="I184" s="196"/>
      <c r="J184" s="196"/>
      <c r="K184" s="196"/>
      <c r="L184" s="196"/>
      <c r="M184" s="196"/>
      <c r="N184" s="196"/>
      <c r="O184" s="196"/>
      <c r="P184" s="196"/>
      <c r="Q184" s="196"/>
      <c r="R184" s="196"/>
    </row>
    <row r="185" spans="1:18" ht="15.75" customHeight="1">
      <c r="A185" s="211"/>
      <c r="B185" s="196"/>
      <c r="C185" s="196"/>
      <c r="D185" s="196"/>
      <c r="E185" s="196"/>
      <c r="F185" s="196"/>
      <c r="G185" s="196"/>
      <c r="H185" s="196"/>
      <c r="I185" s="196"/>
      <c r="J185" s="196"/>
      <c r="K185" s="196"/>
      <c r="L185" s="196"/>
      <c r="M185" s="196"/>
      <c r="N185" s="196"/>
      <c r="O185" s="196"/>
      <c r="P185" s="196"/>
      <c r="Q185" s="196"/>
      <c r="R185" s="196"/>
    </row>
    <row r="186" spans="1:18" ht="15.75" customHeight="1">
      <c r="A186" s="211"/>
      <c r="B186" s="196"/>
      <c r="C186" s="196"/>
      <c r="D186" s="196"/>
      <c r="E186" s="196"/>
      <c r="F186" s="196"/>
      <c r="G186" s="196"/>
      <c r="H186" s="196"/>
      <c r="I186" s="196"/>
      <c r="J186" s="196"/>
      <c r="K186" s="196"/>
      <c r="L186" s="196"/>
      <c r="M186" s="196"/>
      <c r="N186" s="196"/>
      <c r="O186" s="196"/>
      <c r="P186" s="196"/>
      <c r="Q186" s="196"/>
      <c r="R186" s="196"/>
    </row>
    <row r="187" spans="1:18" ht="15.75" customHeight="1">
      <c r="A187" s="211"/>
      <c r="B187" s="196"/>
      <c r="C187" s="196"/>
      <c r="D187" s="196"/>
      <c r="E187" s="196"/>
      <c r="F187" s="196"/>
      <c r="G187" s="196"/>
      <c r="H187" s="196"/>
      <c r="I187" s="196"/>
      <c r="J187" s="196"/>
      <c r="K187" s="196"/>
      <c r="L187" s="196"/>
      <c r="M187" s="196"/>
      <c r="N187" s="196"/>
      <c r="O187" s="196"/>
      <c r="P187" s="196"/>
      <c r="Q187" s="196"/>
      <c r="R187" s="196"/>
    </row>
    <row r="188" spans="1:18" ht="15.75" customHeight="1">
      <c r="A188" s="211"/>
      <c r="B188" s="196"/>
      <c r="C188" s="196"/>
      <c r="D188" s="196"/>
      <c r="E188" s="196"/>
      <c r="F188" s="196"/>
      <c r="G188" s="196"/>
      <c r="H188" s="196"/>
      <c r="I188" s="196"/>
      <c r="J188" s="196"/>
      <c r="K188" s="196"/>
      <c r="L188" s="196"/>
      <c r="M188" s="196"/>
      <c r="N188" s="196"/>
      <c r="O188" s="196"/>
      <c r="P188" s="196"/>
      <c r="Q188" s="196"/>
      <c r="R188" s="196"/>
    </row>
    <row r="189" spans="1:18" ht="15.75" customHeight="1">
      <c r="A189" s="211"/>
      <c r="B189" s="196"/>
      <c r="C189" s="196"/>
      <c r="D189" s="196"/>
      <c r="E189" s="196"/>
      <c r="F189" s="196"/>
      <c r="G189" s="196"/>
      <c r="H189" s="196"/>
      <c r="I189" s="196"/>
      <c r="J189" s="196"/>
      <c r="K189" s="196"/>
      <c r="L189" s="196"/>
      <c r="M189" s="196"/>
      <c r="N189" s="196"/>
      <c r="O189" s="196"/>
      <c r="P189" s="196"/>
      <c r="Q189" s="196"/>
      <c r="R189" s="196"/>
    </row>
    <row r="190" spans="1:18" ht="15.75" customHeight="1">
      <c r="A190" s="211"/>
      <c r="B190" s="196"/>
      <c r="C190" s="196"/>
      <c r="D190" s="196"/>
      <c r="E190" s="196"/>
      <c r="F190" s="196"/>
      <c r="G190" s="196"/>
      <c r="H190" s="196"/>
      <c r="I190" s="196"/>
      <c r="J190" s="196"/>
      <c r="K190" s="196"/>
      <c r="L190" s="196"/>
      <c r="M190" s="196"/>
      <c r="N190" s="196"/>
      <c r="O190" s="196"/>
      <c r="P190" s="196"/>
      <c r="Q190" s="196"/>
      <c r="R190" s="196"/>
    </row>
    <row r="191" spans="1:18" ht="15.75" customHeight="1">
      <c r="A191" s="211"/>
      <c r="B191" s="196"/>
      <c r="C191" s="196"/>
      <c r="D191" s="196"/>
      <c r="E191" s="196"/>
      <c r="F191" s="196"/>
      <c r="G191" s="196"/>
      <c r="H191" s="196"/>
      <c r="I191" s="196"/>
      <c r="J191" s="196"/>
      <c r="K191" s="196"/>
      <c r="L191" s="196"/>
      <c r="M191" s="196"/>
      <c r="N191" s="196"/>
      <c r="O191" s="196"/>
      <c r="P191" s="196"/>
      <c r="Q191" s="196"/>
      <c r="R191" s="196"/>
    </row>
    <row r="192" spans="1:18" ht="15.75" customHeight="1">
      <c r="A192" s="211"/>
      <c r="B192" s="196"/>
      <c r="C192" s="196"/>
      <c r="D192" s="196"/>
      <c r="E192" s="196"/>
      <c r="F192" s="196"/>
      <c r="G192" s="196"/>
      <c r="H192" s="196"/>
      <c r="I192" s="196"/>
      <c r="J192" s="196"/>
      <c r="K192" s="196"/>
      <c r="L192" s="196"/>
      <c r="M192" s="196"/>
      <c r="N192" s="196"/>
      <c r="O192" s="196"/>
      <c r="P192" s="196"/>
      <c r="Q192" s="196"/>
      <c r="R192" s="196"/>
    </row>
    <row r="193" spans="1:18" ht="15.75" customHeight="1">
      <c r="A193" s="211"/>
      <c r="B193" s="196"/>
      <c r="C193" s="196"/>
      <c r="D193" s="196"/>
      <c r="E193" s="196"/>
      <c r="F193" s="196"/>
      <c r="G193" s="196"/>
      <c r="H193" s="196"/>
      <c r="I193" s="196"/>
      <c r="J193" s="196"/>
      <c r="K193" s="196"/>
      <c r="L193" s="196"/>
      <c r="M193" s="196"/>
      <c r="N193" s="196"/>
      <c r="O193" s="196"/>
      <c r="P193" s="196"/>
      <c r="Q193" s="196"/>
      <c r="R193" s="196"/>
    </row>
    <row r="194" spans="1:18" ht="15.75" customHeight="1">
      <c r="A194" s="211"/>
      <c r="B194" s="196"/>
      <c r="C194" s="196"/>
      <c r="D194" s="196"/>
      <c r="E194" s="196"/>
      <c r="F194" s="196"/>
      <c r="G194" s="196"/>
      <c r="H194" s="196"/>
      <c r="I194" s="196"/>
      <c r="J194" s="196"/>
      <c r="K194" s="196"/>
      <c r="L194" s="196"/>
      <c r="M194" s="196"/>
      <c r="N194" s="196"/>
      <c r="O194" s="196"/>
      <c r="P194" s="196"/>
      <c r="Q194" s="196"/>
      <c r="R194" s="196"/>
    </row>
    <row r="195" spans="1:18" ht="15.75" customHeight="1">
      <c r="A195" s="211"/>
      <c r="B195" s="196"/>
      <c r="C195" s="196"/>
      <c r="D195" s="196"/>
      <c r="E195" s="196"/>
      <c r="F195" s="196"/>
      <c r="G195" s="196"/>
      <c r="H195" s="196"/>
      <c r="I195" s="196"/>
      <c r="J195" s="196"/>
      <c r="K195" s="196"/>
      <c r="L195" s="196"/>
      <c r="M195" s="196"/>
      <c r="N195" s="196"/>
      <c r="O195" s="196"/>
      <c r="P195" s="196"/>
      <c r="Q195" s="196"/>
      <c r="R195" s="196"/>
    </row>
    <row r="196" spans="1:18" ht="15.75" customHeight="1">
      <c r="A196" s="211"/>
      <c r="B196" s="196"/>
      <c r="C196" s="196"/>
      <c r="D196" s="196"/>
      <c r="E196" s="196"/>
      <c r="F196" s="196"/>
      <c r="G196" s="196"/>
      <c r="H196" s="196"/>
      <c r="I196" s="196"/>
      <c r="J196" s="196"/>
      <c r="K196" s="196"/>
      <c r="L196" s="196"/>
      <c r="M196" s="196"/>
      <c r="N196" s="196"/>
      <c r="O196" s="196"/>
      <c r="P196" s="196"/>
      <c r="Q196" s="196"/>
      <c r="R196" s="196"/>
    </row>
    <row r="197" spans="1:18" ht="15.75" customHeight="1">
      <c r="A197" s="211"/>
      <c r="B197" s="196"/>
      <c r="C197" s="196"/>
      <c r="D197" s="196"/>
      <c r="E197" s="196"/>
      <c r="F197" s="196"/>
      <c r="G197" s="196"/>
      <c r="H197" s="196"/>
      <c r="I197" s="196"/>
      <c r="J197" s="196"/>
      <c r="K197" s="196"/>
      <c r="L197" s="196"/>
      <c r="M197" s="196"/>
      <c r="N197" s="196"/>
      <c r="O197" s="196"/>
      <c r="P197" s="196"/>
      <c r="Q197" s="196"/>
      <c r="R197" s="196"/>
    </row>
    <row r="198" spans="1:18" ht="15.75" customHeight="1">
      <c r="A198" s="211"/>
      <c r="B198" s="196"/>
      <c r="C198" s="196"/>
      <c r="D198" s="196"/>
      <c r="E198" s="196"/>
      <c r="F198" s="196"/>
      <c r="G198" s="196"/>
      <c r="H198" s="196"/>
      <c r="I198" s="196"/>
      <c r="J198" s="196"/>
      <c r="K198" s="196"/>
      <c r="L198" s="196"/>
      <c r="M198" s="196"/>
      <c r="N198" s="196"/>
      <c r="O198" s="196"/>
      <c r="P198" s="196"/>
      <c r="Q198" s="196"/>
      <c r="R198" s="196"/>
    </row>
    <row r="199" spans="1:18" ht="15.75" customHeight="1">
      <c r="A199" s="211"/>
      <c r="B199" s="196"/>
      <c r="C199" s="196"/>
      <c r="D199" s="196"/>
      <c r="E199" s="196"/>
      <c r="F199" s="196"/>
      <c r="G199" s="196"/>
      <c r="H199" s="196"/>
      <c r="I199" s="196"/>
      <c r="J199" s="196"/>
      <c r="K199" s="196"/>
      <c r="L199" s="196"/>
      <c r="M199" s="196"/>
      <c r="N199" s="196"/>
      <c r="O199" s="196"/>
      <c r="P199" s="196"/>
      <c r="Q199" s="196"/>
      <c r="R199" s="196"/>
    </row>
    <row r="200" spans="1:18" ht="15.75" customHeight="1">
      <c r="A200" s="211"/>
      <c r="B200" s="196"/>
      <c r="C200" s="196"/>
      <c r="D200" s="196"/>
      <c r="E200" s="196"/>
      <c r="F200" s="196"/>
      <c r="G200" s="196"/>
      <c r="H200" s="196"/>
      <c r="I200" s="196"/>
      <c r="J200" s="196"/>
      <c r="K200" s="196"/>
      <c r="L200" s="196"/>
      <c r="M200" s="196"/>
      <c r="N200" s="196"/>
      <c r="O200" s="196"/>
      <c r="P200" s="196"/>
      <c r="Q200" s="196"/>
      <c r="R200" s="196"/>
    </row>
    <row r="201" spans="1:18" ht="15.75" customHeight="1">
      <c r="A201" s="211"/>
      <c r="B201" s="196"/>
      <c r="C201" s="196"/>
      <c r="D201" s="196"/>
      <c r="E201" s="196"/>
      <c r="F201" s="196"/>
      <c r="G201" s="196"/>
      <c r="H201" s="196"/>
      <c r="I201" s="196"/>
      <c r="J201" s="196"/>
      <c r="K201" s="196"/>
      <c r="L201" s="196"/>
      <c r="M201" s="196"/>
      <c r="N201" s="196"/>
      <c r="O201" s="196"/>
      <c r="P201" s="196"/>
      <c r="Q201" s="196"/>
      <c r="R201" s="196"/>
    </row>
    <row r="202" spans="1:18" ht="15.75" customHeight="1">
      <c r="A202" s="211"/>
      <c r="B202" s="196"/>
      <c r="C202" s="196"/>
      <c r="D202" s="196"/>
      <c r="E202" s="196"/>
      <c r="F202" s="196"/>
      <c r="G202" s="196"/>
      <c r="H202" s="196"/>
      <c r="I202" s="196"/>
      <c r="J202" s="196"/>
      <c r="K202" s="196"/>
      <c r="L202" s="196"/>
      <c r="M202" s="196"/>
      <c r="N202" s="196"/>
      <c r="O202" s="196"/>
      <c r="P202" s="196"/>
      <c r="Q202" s="196"/>
      <c r="R202" s="196"/>
    </row>
    <row r="203" spans="1:18" ht="15.75" customHeight="1">
      <c r="A203" s="211"/>
      <c r="B203" s="196"/>
      <c r="C203" s="196"/>
      <c r="D203" s="196"/>
      <c r="E203" s="196"/>
      <c r="F203" s="196"/>
      <c r="G203" s="196"/>
      <c r="H203" s="196"/>
      <c r="I203" s="196"/>
      <c r="J203" s="196"/>
      <c r="K203" s="196"/>
      <c r="L203" s="196"/>
      <c r="M203" s="196"/>
      <c r="N203" s="196"/>
      <c r="O203" s="196"/>
      <c r="P203" s="196"/>
      <c r="Q203" s="196"/>
      <c r="R203" s="196"/>
    </row>
    <row r="204" spans="1:18" ht="15.75" customHeight="1">
      <c r="A204" s="211"/>
      <c r="B204" s="196"/>
      <c r="C204" s="196"/>
      <c r="D204" s="196"/>
      <c r="E204" s="196"/>
      <c r="F204" s="196"/>
      <c r="G204" s="196"/>
      <c r="H204" s="196"/>
      <c r="I204" s="196"/>
      <c r="J204" s="196"/>
      <c r="K204" s="196"/>
      <c r="L204" s="196"/>
      <c r="M204" s="196"/>
      <c r="N204" s="196"/>
      <c r="O204" s="196"/>
      <c r="P204" s="196"/>
      <c r="Q204" s="196"/>
      <c r="R204" s="196"/>
    </row>
    <row r="205" spans="1:18" ht="15.75" customHeight="1">
      <c r="A205" s="211"/>
      <c r="B205" s="196"/>
      <c r="C205" s="196"/>
      <c r="D205" s="196"/>
      <c r="E205" s="196"/>
      <c r="F205" s="196"/>
      <c r="G205" s="196"/>
      <c r="H205" s="196"/>
      <c r="I205" s="196"/>
      <c r="J205" s="196"/>
      <c r="K205" s="196"/>
      <c r="L205" s="196"/>
      <c r="M205" s="196"/>
      <c r="N205" s="196"/>
      <c r="O205" s="196"/>
      <c r="P205" s="196"/>
      <c r="Q205" s="196"/>
      <c r="R205" s="196"/>
    </row>
    <row r="206" spans="1:18" ht="15.75" customHeight="1">
      <c r="A206" s="211"/>
      <c r="B206" s="196"/>
      <c r="C206" s="196"/>
      <c r="D206" s="196"/>
      <c r="E206" s="196"/>
      <c r="F206" s="196"/>
      <c r="G206" s="196"/>
      <c r="H206" s="196"/>
      <c r="I206" s="196"/>
      <c r="J206" s="196"/>
      <c r="K206" s="196"/>
      <c r="L206" s="196"/>
      <c r="M206" s="196"/>
      <c r="N206" s="196"/>
      <c r="O206" s="196"/>
      <c r="P206" s="196"/>
      <c r="Q206" s="196"/>
      <c r="R206" s="196"/>
    </row>
    <row r="207" spans="1:18" ht="15.75" customHeight="1">
      <c r="A207" s="211"/>
      <c r="B207" s="196"/>
      <c r="C207" s="196"/>
      <c r="D207" s="196"/>
      <c r="E207" s="196"/>
      <c r="F207" s="196"/>
      <c r="G207" s="196"/>
      <c r="H207" s="196"/>
      <c r="I207" s="196"/>
      <c r="J207" s="196"/>
      <c r="K207" s="196"/>
      <c r="L207" s="196"/>
      <c r="M207" s="196"/>
      <c r="N207" s="196"/>
      <c r="O207" s="196"/>
      <c r="P207" s="196"/>
      <c r="Q207" s="196"/>
      <c r="R207" s="196"/>
    </row>
    <row r="208" spans="1:18" ht="15.75" customHeight="1">
      <c r="A208" s="211"/>
      <c r="B208" s="196"/>
      <c r="C208" s="196"/>
      <c r="D208" s="196"/>
      <c r="E208" s="196"/>
      <c r="F208" s="196"/>
      <c r="G208" s="196"/>
      <c r="H208" s="196"/>
      <c r="I208" s="196"/>
      <c r="J208" s="196"/>
      <c r="K208" s="196"/>
      <c r="L208" s="196"/>
      <c r="M208" s="196"/>
      <c r="N208" s="196"/>
      <c r="O208" s="196"/>
      <c r="P208" s="196"/>
      <c r="Q208" s="196"/>
      <c r="R208" s="196"/>
    </row>
    <row r="209" spans="1:18" ht="15.75" customHeight="1">
      <c r="A209" s="211"/>
      <c r="B209" s="196"/>
      <c r="C209" s="196"/>
      <c r="D209" s="196"/>
      <c r="E209" s="196"/>
      <c r="F209" s="196"/>
      <c r="G209" s="196"/>
      <c r="H209" s="196"/>
      <c r="I209" s="196"/>
      <c r="J209" s="196"/>
      <c r="K209" s="196"/>
      <c r="L209" s="196"/>
      <c r="M209" s="196"/>
      <c r="N209" s="196"/>
      <c r="O209" s="196"/>
      <c r="P209" s="196"/>
      <c r="Q209" s="196"/>
      <c r="R209" s="196"/>
    </row>
    <row r="210" spans="1:18" ht="15.75" customHeight="1">
      <c r="A210" s="211"/>
      <c r="B210" s="196"/>
      <c r="C210" s="196"/>
      <c r="D210" s="196"/>
      <c r="E210" s="196"/>
      <c r="F210" s="196"/>
      <c r="G210" s="196"/>
      <c r="H210" s="196"/>
      <c r="I210" s="196"/>
      <c r="J210" s="196"/>
      <c r="K210" s="196"/>
      <c r="L210" s="196"/>
      <c r="M210" s="196"/>
      <c r="N210" s="196"/>
      <c r="O210" s="196"/>
      <c r="P210" s="196"/>
      <c r="Q210" s="196"/>
      <c r="R210" s="196"/>
    </row>
    <row r="211" spans="1:18" ht="15.75" customHeight="1">
      <c r="A211" s="211"/>
      <c r="B211" s="196"/>
      <c r="C211" s="196"/>
      <c r="D211" s="196"/>
      <c r="E211" s="196"/>
      <c r="F211" s="196"/>
      <c r="G211" s="196"/>
      <c r="H211" s="196"/>
      <c r="I211" s="196"/>
      <c r="J211" s="196"/>
      <c r="K211" s="196"/>
      <c r="L211" s="196"/>
      <c r="M211" s="196"/>
      <c r="N211" s="196"/>
      <c r="O211" s="196"/>
      <c r="P211" s="196"/>
      <c r="Q211" s="196"/>
      <c r="R211" s="196"/>
    </row>
    <row r="212" spans="1:18" ht="15.75" customHeight="1">
      <c r="A212" s="211"/>
      <c r="B212" s="196"/>
      <c r="C212" s="196"/>
      <c r="D212" s="196"/>
      <c r="E212" s="196"/>
      <c r="F212" s="196"/>
      <c r="G212" s="196"/>
      <c r="H212" s="196"/>
      <c r="I212" s="196"/>
      <c r="J212" s="196"/>
      <c r="K212" s="196"/>
      <c r="L212" s="196"/>
      <c r="M212" s="196"/>
      <c r="N212" s="196"/>
      <c r="O212" s="196"/>
      <c r="P212" s="196"/>
      <c r="Q212" s="196"/>
      <c r="R212" s="196"/>
    </row>
    <row r="213" spans="1:18" ht="15.75" customHeight="1">
      <c r="A213" s="211"/>
      <c r="B213" s="196"/>
      <c r="C213" s="196"/>
      <c r="D213" s="196"/>
      <c r="E213" s="196"/>
      <c r="F213" s="196"/>
      <c r="G213" s="196"/>
      <c r="H213" s="196"/>
      <c r="I213" s="196"/>
      <c r="J213" s="196"/>
      <c r="K213" s="196"/>
      <c r="L213" s="196"/>
      <c r="M213" s="196"/>
      <c r="N213" s="196"/>
      <c r="O213" s="196"/>
      <c r="P213" s="196"/>
      <c r="Q213" s="196"/>
      <c r="R213" s="196"/>
    </row>
    <row r="214" spans="1:18" ht="15.75" customHeight="1">
      <c r="A214" s="211"/>
      <c r="B214" s="196"/>
      <c r="C214" s="196"/>
      <c r="D214" s="196"/>
      <c r="E214" s="196"/>
      <c r="F214" s="196"/>
      <c r="G214" s="196"/>
      <c r="H214" s="196"/>
      <c r="I214" s="196"/>
      <c r="J214" s="196"/>
      <c r="K214" s="196"/>
      <c r="L214" s="196"/>
      <c r="M214" s="196"/>
      <c r="N214" s="196"/>
      <c r="O214" s="196"/>
      <c r="P214" s="196"/>
      <c r="Q214" s="196"/>
      <c r="R214" s="196"/>
    </row>
    <row r="215" spans="1:18" ht="15.75" customHeight="1">
      <c r="A215" s="211"/>
      <c r="B215" s="196"/>
      <c r="C215" s="196"/>
      <c r="D215" s="196"/>
      <c r="E215" s="196"/>
      <c r="F215" s="196"/>
      <c r="G215" s="196"/>
      <c r="H215" s="196"/>
      <c r="I215" s="196"/>
      <c r="J215" s="196"/>
      <c r="K215" s="196"/>
      <c r="L215" s="196"/>
      <c r="M215" s="196"/>
      <c r="N215" s="196"/>
      <c r="O215" s="196"/>
      <c r="P215" s="196"/>
      <c r="Q215" s="196"/>
      <c r="R215" s="196"/>
    </row>
    <row r="216" spans="1:18" ht="15.75" customHeight="1">
      <c r="A216" s="211"/>
      <c r="B216" s="196"/>
      <c r="C216" s="196"/>
      <c r="D216" s="196"/>
      <c r="E216" s="196"/>
      <c r="F216" s="196"/>
      <c r="G216" s="196"/>
      <c r="H216" s="196"/>
      <c r="I216" s="196"/>
      <c r="J216" s="196"/>
      <c r="K216" s="196"/>
      <c r="L216" s="196"/>
      <c r="M216" s="196"/>
      <c r="N216" s="196"/>
      <c r="O216" s="196"/>
      <c r="P216" s="196"/>
      <c r="Q216" s="196"/>
      <c r="R216" s="196"/>
    </row>
    <row r="217" spans="1:18" ht="15.75" customHeight="1">
      <c r="A217" s="211"/>
      <c r="B217" s="196"/>
      <c r="C217" s="196"/>
      <c r="D217" s="196"/>
      <c r="E217" s="196"/>
      <c r="F217" s="196"/>
      <c r="G217" s="196"/>
      <c r="H217" s="196"/>
      <c r="I217" s="196"/>
      <c r="J217" s="196"/>
      <c r="K217" s="196"/>
      <c r="L217" s="196"/>
      <c r="M217" s="196"/>
      <c r="N217" s="196"/>
      <c r="O217" s="196"/>
      <c r="P217" s="196"/>
      <c r="Q217" s="196"/>
      <c r="R217" s="196"/>
    </row>
    <row r="218" spans="1:18" ht="15.75" customHeight="1">
      <c r="A218" s="211"/>
      <c r="B218" s="196"/>
      <c r="C218" s="196"/>
      <c r="D218" s="196"/>
      <c r="E218" s="196"/>
      <c r="F218" s="196"/>
      <c r="G218" s="196"/>
      <c r="H218" s="196"/>
      <c r="I218" s="196"/>
      <c r="J218" s="196"/>
      <c r="K218" s="196"/>
      <c r="L218" s="196"/>
      <c r="M218" s="196"/>
      <c r="N218" s="196"/>
      <c r="O218" s="196"/>
      <c r="P218" s="196"/>
      <c r="Q218" s="196"/>
      <c r="R218" s="196"/>
    </row>
    <row r="219" spans="1:18" ht="15.75" customHeight="1">
      <c r="A219" s="211"/>
      <c r="B219" s="196"/>
      <c r="C219" s="196"/>
      <c r="D219" s="196"/>
      <c r="E219" s="196"/>
      <c r="F219" s="196"/>
      <c r="G219" s="196"/>
      <c r="H219" s="196"/>
      <c r="I219" s="196"/>
      <c r="J219" s="196"/>
      <c r="K219" s="196"/>
      <c r="L219" s="196"/>
      <c r="M219" s="196"/>
      <c r="N219" s="196"/>
      <c r="O219" s="196"/>
      <c r="P219" s="196"/>
      <c r="Q219" s="196"/>
      <c r="R219" s="196"/>
    </row>
    <row r="220" spans="1:18" ht="15.75" customHeight="1">
      <c r="A220" s="211"/>
      <c r="B220" s="196"/>
      <c r="C220" s="196"/>
      <c r="D220" s="196"/>
      <c r="E220" s="196"/>
      <c r="F220" s="196"/>
      <c r="G220" s="196"/>
      <c r="H220" s="196"/>
      <c r="I220" s="196"/>
      <c r="J220" s="196"/>
      <c r="K220" s="196"/>
      <c r="L220" s="196"/>
      <c r="M220" s="196"/>
      <c r="N220" s="196"/>
      <c r="O220" s="196"/>
      <c r="P220" s="196"/>
      <c r="Q220" s="196"/>
      <c r="R220" s="196"/>
    </row>
    <row r="221" spans="1:18" ht="15.75" customHeight="1">
      <c r="A221" s="211"/>
      <c r="B221" s="196"/>
      <c r="C221" s="196"/>
      <c r="D221" s="196"/>
      <c r="E221" s="196"/>
      <c r="F221" s="196"/>
      <c r="G221" s="196"/>
      <c r="H221" s="196"/>
      <c r="I221" s="196"/>
      <c r="J221" s="196"/>
      <c r="K221" s="196"/>
      <c r="L221" s="196"/>
      <c r="M221" s="196"/>
      <c r="N221" s="196"/>
      <c r="O221" s="196"/>
      <c r="P221" s="196"/>
      <c r="Q221" s="196"/>
      <c r="R221" s="196"/>
    </row>
    <row r="222" spans="1:18" ht="15.75" customHeight="1">
      <c r="A222" s="211"/>
      <c r="B222" s="196"/>
      <c r="C222" s="196"/>
      <c r="D222" s="196"/>
      <c r="E222" s="196"/>
      <c r="F222" s="196"/>
      <c r="G222" s="196"/>
      <c r="H222" s="196"/>
      <c r="I222" s="196"/>
      <c r="J222" s="196"/>
      <c r="K222" s="196"/>
      <c r="L222" s="196"/>
      <c r="M222" s="196"/>
      <c r="N222" s="196"/>
      <c r="O222" s="196"/>
      <c r="P222" s="196"/>
      <c r="Q222" s="196"/>
      <c r="R222" s="196"/>
    </row>
    <row r="223" spans="1:18" ht="15.75" customHeight="1">
      <c r="A223" s="211"/>
      <c r="B223" s="196"/>
      <c r="C223" s="196"/>
      <c r="D223" s="196"/>
      <c r="E223" s="196"/>
      <c r="F223" s="196"/>
      <c r="G223" s="196"/>
      <c r="H223" s="196"/>
      <c r="I223" s="196"/>
      <c r="J223" s="196"/>
      <c r="K223" s="196"/>
      <c r="L223" s="196"/>
      <c r="M223" s="196"/>
      <c r="N223" s="196"/>
      <c r="O223" s="196"/>
      <c r="P223" s="196"/>
      <c r="Q223" s="196"/>
      <c r="R223" s="196"/>
    </row>
    <row r="224" spans="1:18"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algorithmName="SHA-512" hashValue="FJV+eSc1l54sfN7goHCTs+EFBIAIrCgtxwLluDB7COl6KXGdRwySnzpC4jJigCvX4p5pwrrc0ozgJkOgkBnk1g==" saltValue="FGFBO8mi3iED23TJ8fdXuA==" spinCount="100000" sheet="1" objects="1" scenarios="1"/>
  <mergeCells count="48">
    <mergeCell ref="A1:AI1"/>
    <mergeCell ref="A2:L10"/>
    <mergeCell ref="M2:N10"/>
    <mergeCell ref="O2:P10"/>
    <mergeCell ref="Q2:R10"/>
    <mergeCell ref="S2:T10"/>
    <mergeCell ref="U2:V10"/>
    <mergeCell ref="A17:AH20"/>
    <mergeCell ref="W2:X10"/>
    <mergeCell ref="Y2:Z10"/>
    <mergeCell ref="AA2:AA10"/>
    <mergeCell ref="AB2:AB10"/>
    <mergeCell ref="AC2:AC10"/>
    <mergeCell ref="AD2:AD10"/>
    <mergeCell ref="AE2:AE10"/>
    <mergeCell ref="AF2:AF10"/>
    <mergeCell ref="AG2:AG10"/>
    <mergeCell ref="AH2:AH10"/>
    <mergeCell ref="AF11:AF12"/>
    <mergeCell ref="AG11:AG12"/>
    <mergeCell ref="AH11:AH12"/>
    <mergeCell ref="AE15:AE16"/>
    <mergeCell ref="AF15:AF16"/>
    <mergeCell ref="AG15:AG16"/>
    <mergeCell ref="AH15:AH16"/>
    <mergeCell ref="A11:L12"/>
    <mergeCell ref="AB11:AB12"/>
    <mergeCell ref="AC11:AC12"/>
    <mergeCell ref="AD11:AD12"/>
    <mergeCell ref="AE11:AE12"/>
    <mergeCell ref="A13:L14"/>
    <mergeCell ref="A15:L16"/>
    <mergeCell ref="Y15:Z16"/>
    <mergeCell ref="AA15:AA16"/>
    <mergeCell ref="AB15:AB16"/>
    <mergeCell ref="AC15:AC16"/>
    <mergeCell ref="AD15:AD16"/>
    <mergeCell ref="AD13:AD14"/>
    <mergeCell ref="AE13:AE14"/>
    <mergeCell ref="AF13:AF14"/>
    <mergeCell ref="AG13:AG14"/>
    <mergeCell ref="AH13:AH14"/>
    <mergeCell ref="Y11:Z12"/>
    <mergeCell ref="Y13:Z14"/>
    <mergeCell ref="AA13:AA14"/>
    <mergeCell ref="AB13:AB14"/>
    <mergeCell ref="AC13:AC14"/>
    <mergeCell ref="AA11:AA12"/>
  </mergeCells>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Generalidades</vt:lpstr>
      <vt:lpstr>Fix Esc, Mini</vt:lpstr>
      <vt:lpstr>Fix S19, PreI, S20D</vt:lpstr>
      <vt:lpstr>Prog S19, PreInf, S20D</vt:lpstr>
      <vt:lpstr>Prog Esc, Mini</vt:lpstr>
      <vt:lpstr>Asist PreInf</vt:lpstr>
      <vt:lpstr>Clasif PreInf</vt:lpstr>
      <vt:lpstr>Clasif S19 V</vt:lpstr>
      <vt:lpstr>Clasif S20D</vt:lpstr>
      <vt:lpstr>Goleador</vt:lpstr>
      <vt:lpstr>Valla</vt:lpstr>
      <vt:lpstr>Cuador Honor</vt:lpstr>
      <vt:lpstr>Pond Ranking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Natalia Andrea Hernandez Giraldo</dc:creator>
  <cp:lastModifiedBy>PERSONAL</cp:lastModifiedBy>
  <dcterms:created xsi:type="dcterms:W3CDTF">2024-03-13T02:49:45Z</dcterms:created>
  <dcterms:modified xsi:type="dcterms:W3CDTF">2024-05-09T15:01:50Z</dcterms:modified>
</cp:coreProperties>
</file>