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RSONAL\Downloads\"/>
    </mc:Choice>
  </mc:AlternateContent>
  <workbookProtection workbookAlgorithmName="SHA-512" workbookHashValue="mm+s+fFTYvB1sgkODFnvk2lVt9bZSALEI46qs3FcoLqPLGrBg8C8Hm6l2YVSyYNA8dxtUokjAQjfLfplP0FeUA==" workbookSaltValue="bJVELg2yMPwtkdt3df+ckA==" workbookSpinCount="100000" lockStructure="1"/>
  <bookViews>
    <workbookView xWindow="0" yWindow="0" windowWidth="20115" windowHeight="8595" tabRatio="958" activeTab="1"/>
  </bookViews>
  <sheets>
    <sheet name="GENERALIDADES" sheetId="1" r:id="rId1"/>
    <sheet name="FIXTUR AB VAR  Y AB DAM" sheetId="2" r:id="rId2"/>
    <sheet name="PROGRAMACION" sheetId="3" r:id="rId3"/>
    <sheet name="CLASIFICACION AB VARONES" sheetId="4" r:id="rId4"/>
    <sheet name="CLASIFICACION AB DAMAS " sheetId="5" r:id="rId5"/>
    <sheet name="VALLA MENOS VENCIDA" sheetId="6" r:id="rId6"/>
    <sheet name="GOLEADOR" sheetId="7" r:id="rId7"/>
    <sheet name="CUADRO DE HONOR" sheetId="8" r:id="rId8"/>
    <sheet name="PONDERADO PARA RANKING"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3" roundtripDataChecksum="UqrngZoyU/9n7j+reo2rkTmPifDA+FYRubzCe/xGhAE="/>
    </ext>
  </extLst>
</workbook>
</file>

<file path=xl/calcChain.xml><?xml version="1.0" encoding="utf-8"?>
<calcChain xmlns="http://schemas.openxmlformats.org/spreadsheetml/2006/main">
  <c r="J22" i="9" l="1"/>
  <c r="L22" i="9" s="1"/>
  <c r="I22" i="9"/>
  <c r="F22" i="9"/>
  <c r="J21" i="9"/>
  <c r="L21" i="9" s="1"/>
  <c r="I21" i="9"/>
  <c r="F21" i="9"/>
  <c r="J20" i="9"/>
  <c r="L20" i="9" s="1"/>
  <c r="I20" i="9"/>
  <c r="F20" i="9"/>
  <c r="J19" i="9"/>
  <c r="L19" i="9" s="1"/>
  <c r="I19" i="9"/>
  <c r="F19" i="9"/>
  <c r="J18" i="9"/>
  <c r="L18" i="9" s="1"/>
  <c r="I18" i="9"/>
  <c r="F18" i="9"/>
  <c r="J17" i="9"/>
  <c r="L17" i="9" s="1"/>
  <c r="I17" i="9"/>
  <c r="F17" i="9"/>
  <c r="J16" i="9"/>
  <c r="L16" i="9" s="1"/>
  <c r="I16" i="9"/>
  <c r="F16" i="9"/>
  <c r="J13" i="9"/>
  <c r="L13" i="9" s="1"/>
  <c r="I13" i="9"/>
  <c r="F13" i="9"/>
  <c r="J12" i="9"/>
  <c r="L12" i="9" s="1"/>
  <c r="I12" i="9"/>
  <c r="F12" i="9"/>
  <c r="J11" i="9"/>
  <c r="L11" i="9" s="1"/>
  <c r="I11" i="9"/>
  <c r="F11" i="9"/>
  <c r="J10" i="9"/>
  <c r="L10" i="9" s="1"/>
  <c r="I10" i="9"/>
  <c r="F10" i="9"/>
  <c r="J9" i="9"/>
  <c r="L9" i="9" s="1"/>
  <c r="I9" i="9"/>
  <c r="F9" i="9"/>
  <c r="J8" i="9"/>
  <c r="L8" i="9" s="1"/>
  <c r="I8" i="9"/>
  <c r="F8" i="9"/>
  <c r="J7" i="9"/>
  <c r="L7" i="9" s="1"/>
  <c r="I7" i="9"/>
  <c r="F7" i="9"/>
  <c r="J6" i="9"/>
  <c r="L6" i="9" s="1"/>
  <c r="I6" i="9"/>
  <c r="F6" i="9"/>
  <c r="J5" i="9"/>
  <c r="L5" i="9" s="1"/>
  <c r="I5" i="9"/>
  <c r="F5" i="9"/>
  <c r="J4" i="9"/>
  <c r="L4" i="9" s="1"/>
  <c r="I4" i="9"/>
  <c r="F4" i="9"/>
  <c r="M80" i="7"/>
  <c r="O80" i="7" s="1"/>
  <c r="O79" i="7"/>
  <c r="M79" i="7"/>
  <c r="M78" i="7"/>
  <c r="O78" i="7" s="1"/>
  <c r="O77" i="7"/>
  <c r="M77" i="7"/>
  <c r="M76" i="7"/>
  <c r="O76" i="7" s="1"/>
  <c r="O75" i="7"/>
  <c r="M75" i="7"/>
  <c r="M74" i="7"/>
  <c r="O74" i="7" s="1"/>
  <c r="O73" i="7"/>
  <c r="M73" i="7"/>
  <c r="M72" i="7"/>
  <c r="O72" i="7" s="1"/>
  <c r="O71" i="7"/>
  <c r="M71" i="7"/>
  <c r="M70" i="7"/>
  <c r="O70" i="7" s="1"/>
  <c r="O69" i="7"/>
  <c r="M69" i="7"/>
  <c r="M68" i="7"/>
  <c r="O68" i="7" s="1"/>
  <c r="O67" i="7"/>
  <c r="M67" i="7"/>
  <c r="M66" i="7"/>
  <c r="O66" i="7" s="1"/>
  <c r="O65" i="7"/>
  <c r="M65" i="7"/>
  <c r="M64" i="7"/>
  <c r="O64" i="7" s="1"/>
  <c r="O63" i="7"/>
  <c r="M63" i="7"/>
  <c r="M62" i="7"/>
  <c r="O62" i="7" s="1"/>
  <c r="O61" i="7"/>
  <c r="M61" i="7"/>
  <c r="M60" i="7"/>
  <c r="O60" i="7" s="1"/>
  <c r="O59" i="7"/>
  <c r="M59" i="7"/>
  <c r="M58" i="7"/>
  <c r="O58" i="7" s="1"/>
  <c r="O57" i="7"/>
  <c r="M57" i="7"/>
  <c r="M56" i="7"/>
  <c r="O56" i="7" s="1"/>
  <c r="O55" i="7"/>
  <c r="M55" i="7"/>
  <c r="M54" i="7"/>
  <c r="O54" i="7" s="1"/>
  <c r="O53" i="7"/>
  <c r="M53" i="7"/>
  <c r="M52" i="7"/>
  <c r="O52" i="7" s="1"/>
  <c r="O51" i="7"/>
  <c r="M51" i="7"/>
  <c r="M50" i="7"/>
  <c r="O50" i="7" s="1"/>
  <c r="O46" i="7"/>
  <c r="M46" i="7"/>
  <c r="M45" i="7"/>
  <c r="O45" i="7" s="1"/>
  <c r="O44" i="7"/>
  <c r="M44" i="7"/>
  <c r="M43" i="7"/>
  <c r="O43" i="7" s="1"/>
  <c r="O42" i="7"/>
  <c r="M42" i="7"/>
  <c r="M41" i="7"/>
  <c r="O41" i="7" s="1"/>
  <c r="O40" i="7"/>
  <c r="M40" i="7"/>
  <c r="M39" i="7"/>
  <c r="O39" i="7" s="1"/>
  <c r="O38" i="7"/>
  <c r="M38" i="7"/>
  <c r="M37" i="7"/>
  <c r="O37" i="7" s="1"/>
  <c r="O36" i="7"/>
  <c r="M36" i="7"/>
  <c r="M35" i="7"/>
  <c r="O35" i="7" s="1"/>
  <c r="O34" i="7"/>
  <c r="M34" i="7"/>
  <c r="M33" i="7"/>
  <c r="O33" i="7" s="1"/>
  <c r="O32" i="7"/>
  <c r="M32" i="7"/>
  <c r="M31" i="7"/>
  <c r="O31" i="7" s="1"/>
  <c r="O30" i="7"/>
  <c r="M30" i="7"/>
  <c r="M29" i="7"/>
  <c r="O29" i="7" s="1"/>
  <c r="O28" i="7"/>
  <c r="M28" i="7"/>
  <c r="M27" i="7"/>
  <c r="O27" i="7" s="1"/>
  <c r="O26" i="7"/>
  <c r="M26" i="7"/>
  <c r="M25" i="7"/>
  <c r="O25" i="7" s="1"/>
  <c r="O24" i="7"/>
  <c r="M24" i="7"/>
  <c r="M23" i="7"/>
  <c r="O23" i="7" s="1"/>
  <c r="O22" i="7"/>
  <c r="M22" i="7"/>
  <c r="M21" i="7"/>
  <c r="O21" i="7" s="1"/>
  <c r="O20" i="7"/>
  <c r="M20" i="7"/>
  <c r="M19" i="7"/>
  <c r="O19" i="7" s="1"/>
  <c r="O18" i="7"/>
  <c r="M18" i="7"/>
  <c r="M17" i="7"/>
  <c r="O17" i="7" s="1"/>
  <c r="O16" i="7"/>
  <c r="M16" i="7"/>
  <c r="M15" i="7"/>
  <c r="O15" i="7" s="1"/>
  <c r="O14" i="7"/>
  <c r="M14" i="7"/>
  <c r="M13" i="7"/>
  <c r="O13" i="7" s="1"/>
  <c r="O12" i="7"/>
  <c r="M12" i="7"/>
  <c r="M11" i="7"/>
  <c r="O11" i="7" s="1"/>
  <c r="O10" i="7"/>
  <c r="M10" i="7"/>
  <c r="M9" i="7"/>
  <c r="O9" i="7" s="1"/>
  <c r="O8" i="7"/>
  <c r="M8" i="7"/>
  <c r="M7" i="7"/>
  <c r="O7" i="7" s="1"/>
  <c r="O6" i="7"/>
  <c r="M6" i="7"/>
  <c r="M5" i="7"/>
  <c r="O5" i="7" s="1"/>
  <c r="K24" i="6"/>
  <c r="I24" i="6"/>
  <c r="I23" i="6"/>
  <c r="K23" i="6" s="1"/>
  <c r="K22" i="6"/>
  <c r="I22" i="6"/>
  <c r="I21" i="6"/>
  <c r="K21" i="6" s="1"/>
  <c r="K20" i="6"/>
  <c r="I20" i="6"/>
  <c r="I19" i="6"/>
  <c r="K19" i="6" s="1"/>
  <c r="K18" i="6"/>
  <c r="I18" i="6"/>
  <c r="I14" i="6"/>
  <c r="K14" i="6" s="1"/>
  <c r="K13" i="6"/>
  <c r="I13" i="6"/>
  <c r="I12" i="6"/>
  <c r="K12" i="6" s="1"/>
  <c r="K11" i="6"/>
  <c r="I11" i="6"/>
  <c r="I10" i="6"/>
  <c r="K10" i="6" s="1"/>
  <c r="K9" i="6"/>
  <c r="I9" i="6"/>
  <c r="I8" i="6"/>
  <c r="K8" i="6" s="1"/>
  <c r="K7" i="6"/>
  <c r="I7" i="6"/>
  <c r="I6" i="6"/>
  <c r="K6" i="6" s="1"/>
  <c r="K5" i="6"/>
  <c r="I5" i="6"/>
  <c r="AI23" i="5"/>
  <c r="AG23" i="5"/>
  <c r="AH23" i="5" s="1"/>
  <c r="AF23" i="5"/>
  <c r="AI21" i="5"/>
  <c r="AG21" i="5"/>
  <c r="AH21" i="5" s="1"/>
  <c r="AF21" i="5"/>
  <c r="AI19" i="5"/>
  <c r="AG19" i="5"/>
  <c r="AH19" i="5" s="1"/>
  <c r="AF19" i="5"/>
  <c r="AI17" i="5"/>
  <c r="AG17" i="5"/>
  <c r="AH17" i="5" s="1"/>
  <c r="AF17" i="5"/>
  <c r="AI15" i="5"/>
  <c r="AG15" i="5"/>
  <c r="AH15" i="5" s="1"/>
  <c r="AF15" i="5"/>
  <c r="AI13" i="5"/>
  <c r="AG13" i="5"/>
  <c r="AH13" i="5" s="1"/>
  <c r="AF13" i="5"/>
  <c r="AI11" i="5"/>
  <c r="AG11" i="5"/>
  <c r="AH11" i="5" s="1"/>
  <c r="AF11" i="5"/>
  <c r="Q2" i="5"/>
  <c r="O2" i="5"/>
  <c r="M2" i="5"/>
  <c r="AD39" i="4"/>
  <c r="AB39" i="4"/>
  <c r="AA39" i="4"/>
  <c r="AC39" i="4" s="1"/>
  <c r="AD37" i="4"/>
  <c r="AB37" i="4"/>
  <c r="AA37" i="4"/>
  <c r="AC37" i="4" s="1"/>
  <c r="AD35" i="4"/>
  <c r="AB35" i="4"/>
  <c r="AA35" i="4"/>
  <c r="AC35" i="4" s="1"/>
  <c r="AD33" i="4"/>
  <c r="AB33" i="4"/>
  <c r="AA33" i="4"/>
  <c r="AC33" i="4" s="1"/>
  <c r="AD31" i="4"/>
  <c r="AB31" i="4"/>
  <c r="AA31" i="4"/>
  <c r="AC31" i="4" s="1"/>
  <c r="Q22" i="4"/>
  <c r="O22" i="4"/>
  <c r="AD19" i="4"/>
  <c r="AC19" i="4"/>
  <c r="AB19" i="4"/>
  <c r="AA19" i="4"/>
  <c r="AD17" i="4"/>
  <c r="AC17" i="4"/>
  <c r="AB17" i="4"/>
  <c r="AA17" i="4"/>
  <c r="AD15" i="4"/>
  <c r="AC15" i="4"/>
  <c r="AB15" i="4"/>
  <c r="AA15" i="4"/>
  <c r="AD13" i="4"/>
  <c r="AC13" i="4"/>
  <c r="AB13" i="4"/>
  <c r="AA13" i="4"/>
  <c r="AD11" i="4"/>
  <c r="AC11" i="4"/>
  <c r="AB11" i="4"/>
  <c r="AA11" i="4"/>
  <c r="S2" i="4"/>
  <c r="Q2" i="4"/>
  <c r="O2" i="4"/>
  <c r="K67" i="2"/>
  <c r="H66" i="2"/>
  <c r="K65" i="2"/>
  <c r="H65" i="2"/>
  <c r="K64" i="2"/>
  <c r="H64" i="2"/>
  <c r="K63" i="2"/>
  <c r="H63" i="2"/>
  <c r="H62" i="2"/>
  <c r="K61" i="2"/>
  <c r="H61" i="2"/>
  <c r="K60" i="2"/>
  <c r="H60" i="2"/>
  <c r="H59" i="2"/>
  <c r="K58" i="2"/>
  <c r="H58" i="2"/>
  <c r="K57" i="2"/>
  <c r="H57" i="2"/>
  <c r="K56" i="2"/>
  <c r="H56" i="2"/>
  <c r="K55" i="2"/>
  <c r="K54" i="2"/>
  <c r="H54" i="2"/>
  <c r="K53" i="2"/>
  <c r="H53" i="2"/>
  <c r="K52" i="2"/>
  <c r="H52" i="2"/>
  <c r="K51" i="2"/>
  <c r="H51" i="2"/>
  <c r="K50" i="2"/>
  <c r="K49" i="2"/>
  <c r="H49" i="2"/>
  <c r="K48" i="2"/>
  <c r="H48" i="2"/>
  <c r="K47" i="2"/>
  <c r="H47" i="2"/>
  <c r="K46" i="2"/>
  <c r="H46" i="2"/>
  <c r="K45" i="2"/>
  <c r="K44" i="2"/>
  <c r="H44" i="2"/>
  <c r="K43" i="2"/>
  <c r="H43" i="2"/>
  <c r="K42" i="2"/>
  <c r="H42" i="2"/>
  <c r="K41" i="2"/>
  <c r="H41" i="2"/>
  <c r="K40" i="2"/>
  <c r="H40" i="2"/>
  <c r="K38" i="2"/>
  <c r="H38" i="2"/>
  <c r="K37" i="2"/>
  <c r="H37" i="2"/>
  <c r="K36" i="2"/>
  <c r="H36" i="2"/>
  <c r="K35" i="2"/>
  <c r="H35" i="2"/>
  <c r="K34" i="2"/>
  <c r="H34" i="2"/>
  <c r="K33" i="2"/>
  <c r="H33" i="2"/>
  <c r="K32" i="2"/>
  <c r="H32" i="2"/>
  <c r="K31" i="2"/>
  <c r="H31" i="2"/>
  <c r="K30" i="2"/>
  <c r="H30" i="2"/>
  <c r="K29" i="2"/>
  <c r="H29" i="2"/>
  <c r="K26" i="2"/>
  <c r="H26" i="2"/>
  <c r="K25" i="2"/>
  <c r="H25" i="2"/>
  <c r="K24" i="2"/>
  <c r="H24" i="2"/>
  <c r="K23" i="2"/>
  <c r="H23" i="2"/>
  <c r="K22" i="2"/>
  <c r="H22" i="2"/>
  <c r="K21" i="2"/>
  <c r="H21" i="2"/>
  <c r="K20" i="2"/>
  <c r="H20" i="2"/>
  <c r="K19" i="2"/>
  <c r="H19" i="2"/>
  <c r="K18" i="2"/>
  <c r="H18" i="2"/>
  <c r="K17" i="2"/>
  <c r="H17" i="2"/>
  <c r="D5" i="2"/>
  <c r="D4" i="2"/>
</calcChain>
</file>

<file path=xl/sharedStrings.xml><?xml version="1.0" encoding="utf-8"?>
<sst xmlns="http://schemas.openxmlformats.org/spreadsheetml/2006/main" count="683" uniqueCount="278">
  <si>
    <t xml:space="preserve"> </t>
  </si>
  <si>
    <t>1) En la categoría ABIERTA VARONES, con 10 equipos  inscritos, se haran 2 grupos de 5 equipos respectivamente, se realizará un ronda clasificatoría de todos contra todos en ambos grupos, luego los primeros de cada grupo disputaran el oro y los segundos  disputaran el bronce las  posiciones del 5° al 10° se dran por el promedio obtenido en los partidos disputados en la ronda clasificatoria( puntos dividos partidos jugados) , Los empates en la ronda clasificatoría se resolverán por cobros desde el punto penalti (3),  en finales  por bronce y oro por extratiempo asi: 2 tiempos de 5 minutos, de persistir el empate penales (5). Todos los partidos de abierta varones se jugarán con tiempos de 22 minutos detenidos.</t>
  </si>
  <si>
    <t>2) En la categoría ABIERTA DAMAS, con 7 equipos  inscritos,  se jugara una sola ronda por PUNTOS y de esta manera se definirá el torneo y las posiciones, los empates en la ronda clasificatoría se resolverán por cobros desde el punto penalti (3). Todos los partidos de Abierta damas  se jugarán con tiempos de 20 minutos detenidos</t>
  </si>
  <si>
    <t>3) Por disposición de la resolución del torneo, todos los equipos deben estar listos para jugar a partir de las 8:00 a.m. del viernes 23 de febrero.</t>
  </si>
  <si>
    <t xml:space="preserve">4) Para los casos de jugadores (as) de campo, que no hayan sido inscrito como arqueros en su equipo, y que por circunstancias referidas al reglamento general en Colombia respecto a la presentación de 1 solo arquero en la inscripción de un equipo de hockey a un torneo nacional, y que por cuenta de una TARJETA AZUL que reciba el arquero (a) oficialmente inscrito en una acción disciplinaria del partido, lo que obligue a gestionar el cambio de arquero por un jugador de campo en tanto el arquero sancionado cumple la sanción de minutos correspondientes al caso, el jugador de campo que cubrió la posición del arquero durante la sanción de éste tendrá derecho durante el partido a: 
a) Usar el buzo del arquero saliente para favorecer la diferenciación de colores respecto a su equipo en tanto asume esa posición de juego, regresando el buzo al arquero titular al retornar éste a su posición de juego.
b) Volver a asumir como JUGADOR DE CAMPO una vez el arquero haya pagado el tiempo de sanción correspondiente y vuelva a asumir su posición de juego en la portería de su equipo.
</t>
  </si>
  <si>
    <t xml:space="preserve">LOS  EQUIPOS DEBERÁN ESTAR LISTOS PARA SUS RESPECTIVOS  PARTIDOS CON SUFICIENTE ANTERIORIDAD (30 MINUTOS) PARA EFECTOS DE PROGRAMACIÓN, EN EL ESCENARIO SE DISPONDRÁ DE UN RELOJ CON LA HORA OFICIAL. EL PARTIDO INICIAL DE CADA JORNADA (INICIAL DEL DÍA O POSTERIOR A UN RECESO) SE  INICIARÁN PUNTUALMENTE  A LA HORA SEÑALADA, TODOS LOS DEMÁS PODRÁN TENER UN ADELANTO DE HASTA MEDIA HORA, DE  NO ESTAR  LOS EQUIPOS EN LA CANCHA SE PROCEDERÁ A  PITAR W.O.  EN CONTRA  DEL EQUIPO  QUE NO  SE ENCUENTRE LISTO. </t>
  </si>
  <si>
    <t>ABIERTA  VARONES</t>
  </si>
  <si>
    <t>No.</t>
  </si>
  <si>
    <t>ABIERTA  VARONES  - EQUIPOS INSCRITOS</t>
  </si>
  <si>
    <t>GRUPO" A"</t>
  </si>
  <si>
    <t>MANIZALES H.C. "A" - CALDAS</t>
  </si>
  <si>
    <t>CORAZONISTA - BOGOTÁ</t>
  </si>
  <si>
    <t>CORAZONISTA - ANTIOQUIA</t>
  </si>
  <si>
    <t>SUPER PATIN - ANTIOQUIA</t>
  </si>
  <si>
    <t>FCM ROLLING "B"- CALDAS</t>
  </si>
  <si>
    <t>INTERNACIONAL - BOGOTA</t>
  </si>
  <si>
    <t>KAYROS - QUINDIO</t>
  </si>
  <si>
    <t>GRUPO "B"</t>
  </si>
  <si>
    <t>FCM ROLLING - CALDAS</t>
  </si>
  <si>
    <t>PUMAS - VALLE DEL CAUCA</t>
  </si>
  <si>
    <t>MANIZALES H.C. "B" CALDAS</t>
  </si>
  <si>
    <t>ABIERTA  VARONES GRUPO "A"</t>
  </si>
  <si>
    <t>N°</t>
  </si>
  <si>
    <t>GRUPO "A"</t>
  </si>
  <si>
    <t>FIXTURE</t>
  </si>
  <si>
    <t>FECHA</t>
  </si>
  <si>
    <t>EQUIPO</t>
  </si>
  <si>
    <t>VS</t>
  </si>
  <si>
    <t>AB V G.A.1</t>
  </si>
  <si>
    <t>INTERNACIONAL - BOGOTÁ</t>
  </si>
  <si>
    <t>AB V G.A.2</t>
  </si>
  <si>
    <t>AB V G.A.3</t>
  </si>
  <si>
    <t>AB V G.A.4</t>
  </si>
  <si>
    <t>AB V G.A.5</t>
  </si>
  <si>
    <t>ABIERTA VARONES  VARONES GRUPO "B".</t>
  </si>
  <si>
    <t>AB V G.B1</t>
  </si>
  <si>
    <t>FCM ROLLING "A" - CALDAS</t>
  </si>
  <si>
    <t>AB V G.B.2</t>
  </si>
  <si>
    <t>MANIZALES H.C. "B" - CALDAS</t>
  </si>
  <si>
    <t>AB V G.B.3</t>
  </si>
  <si>
    <t>AB V G.B.4</t>
  </si>
  <si>
    <t>AB V G.B.5</t>
  </si>
  <si>
    <t>INSCRIPCIONES ABIERTA DAMAS</t>
  </si>
  <si>
    <t>AB DAMAS</t>
  </si>
  <si>
    <t>CATEGORIA</t>
  </si>
  <si>
    <t>No</t>
  </si>
  <si>
    <t>ABIERTA DAMAS</t>
  </si>
  <si>
    <t>X</t>
  </si>
  <si>
    <t>AB DAMAS. 1</t>
  </si>
  <si>
    <t>REAL H.C. - ANTIOQUIA</t>
  </si>
  <si>
    <t>MANIZALES H.C. - CALDAS</t>
  </si>
  <si>
    <t>AB DAMAS. 2</t>
  </si>
  <si>
    <t>ORION - ANTIOQUIA</t>
  </si>
  <si>
    <t>AB DAMAS. 3</t>
  </si>
  <si>
    <t>AB DAMAS. 4</t>
  </si>
  <si>
    <t>AB DAMAS. 5</t>
  </si>
  <si>
    <t>AB DAMAS. 6</t>
  </si>
  <si>
    <t>AB DAMAS. 7</t>
  </si>
  <si>
    <t>REUNION INFORMATIVA POR CONFIRMAR.</t>
  </si>
  <si>
    <t>ACREDITACIONES OFICINAS DE LA LIGA CALDENSE DE PATINAJE VIERNES 23 DEFEBRERO DE 2024</t>
  </si>
  <si>
    <t xml:space="preserve">  7:30:00 a. m.</t>
  </si>
  <si>
    <t xml:space="preserve"> 8:00:00 a. m.</t>
  </si>
  <si>
    <t>MANIZALES H.C.  - CALDAS</t>
  </si>
  <si>
    <t xml:space="preserve"> 8:30:00 a. m.</t>
  </si>
  <si>
    <t xml:space="preserve"> 9:00:00 a. m.</t>
  </si>
  <si>
    <t xml:space="preserve"> 9:30:00 a. m.</t>
  </si>
  <si>
    <t xml:space="preserve"> 10:00:00 a. m.</t>
  </si>
  <si>
    <t>REAL H.C.  - ANTIOQUIA</t>
  </si>
  <si>
    <t xml:space="preserve"> 10:30:00 a. m.</t>
  </si>
  <si>
    <t>KAIROS - QUINDIO</t>
  </si>
  <si>
    <t>12:00:00 . m.</t>
  </si>
  <si>
    <t>PUMAS VALLE DEL CAUCA</t>
  </si>
  <si>
    <t xml:space="preserve">VIERNES 23 FEBRERO -   PISTA DEL PATINODROMO </t>
  </si>
  <si>
    <t>INICIA</t>
  </si>
  <si>
    <t>TERMINA</t>
  </si>
  <si>
    <t>CATEGORIA - GRUPO</t>
  </si>
  <si>
    <t>Vs</t>
  </si>
  <si>
    <t>ABIERTA VARONES G.A .1</t>
  </si>
  <si>
    <t>ABIERTA VARONES G.B .1</t>
  </si>
  <si>
    <t>MANIZALES H.C. "B"CALDAS</t>
  </si>
  <si>
    <t>ABIERTA VARONES G.A .2</t>
  </si>
  <si>
    <t>ABIERTA VARONES G.B .2</t>
  </si>
  <si>
    <t>FCM ROLLING "A"- CALDAS</t>
  </si>
  <si>
    <t>ABIERTA DAMAS .3</t>
  </si>
  <si>
    <t>INAUGURACIÓN</t>
  </si>
  <si>
    <t>VIERNES 23 FEBRERO -   PISTA DE VILLA MARIA</t>
  </si>
  <si>
    <t>ABIERTA DAMAS .1</t>
  </si>
  <si>
    <t>MANIZALES H.C.   - CALDAS</t>
  </si>
  <si>
    <t>RECESO</t>
  </si>
  <si>
    <t>ABIERTA DAMAS .2</t>
  </si>
  <si>
    <t xml:space="preserve">SABADOS 24 FEBRERO -   PISTA DEL PATINODROMO </t>
  </si>
  <si>
    <t>8::00 a. m.</t>
  </si>
  <si>
    <t>ABIERTA DAMAS .4</t>
  </si>
  <si>
    <t>ABIERTA VARONES G.B .3</t>
  </si>
  <si>
    <t>ABIERTA VARONES G. B .3</t>
  </si>
  <si>
    <t>MANIZALES H.C. "B" CLDAS</t>
  </si>
  <si>
    <t>FCM ROLLING "A" CALDAS</t>
  </si>
  <si>
    <t>ABIERTA DAMAS .5</t>
  </si>
  <si>
    <t>ABIERTA VARONES G.A .4</t>
  </si>
  <si>
    <t>ABIERTA VARONES G. A .4</t>
  </si>
  <si>
    <t>FCM ROLLING "B" - CALDAS</t>
  </si>
  <si>
    <t>ABIERTA DAMAS .6</t>
  </si>
  <si>
    <t>SABADOS 24 FEBRERO -   VILLA MARIA</t>
  </si>
  <si>
    <t>ABIERTA VARONES G.A .3</t>
  </si>
  <si>
    <t>MANIZALES H.C."A" - CALDAS</t>
  </si>
  <si>
    <t xml:space="preserve">KAIROS - QUINDIO </t>
  </si>
  <si>
    <t>ABIERTA VARONES G.B .4</t>
  </si>
  <si>
    <t>4(2)</t>
  </si>
  <si>
    <t>(1)4</t>
  </si>
  <si>
    <t>ABIERTA VARONES G. B .4</t>
  </si>
  <si>
    <t>SUPER PATIN - ANTIOQUIS</t>
  </si>
  <si>
    <t xml:space="preserve">DOMINGO 25 FEBRERO -   PISTA DEL PATINODROMO </t>
  </si>
  <si>
    <t>ABIERTA VARONES G.A .5</t>
  </si>
  <si>
    <t>MANIZALES H.C "A". - CALDAS</t>
  </si>
  <si>
    <t>ABIERTA VARONES G. A .5</t>
  </si>
  <si>
    <t>RCM ROLLING "B" - CALDAS</t>
  </si>
  <si>
    <t>ABIERTA DAMAS .7</t>
  </si>
  <si>
    <t xml:space="preserve">FCM ROLLING - CALDAS </t>
  </si>
  <si>
    <t xml:space="preserve">MANIZALES HOCKEY - CLUB </t>
  </si>
  <si>
    <t xml:space="preserve">BRONCE VARONES </t>
  </si>
  <si>
    <t>ORO VARONES</t>
  </si>
  <si>
    <t>1(2)</t>
  </si>
  <si>
    <t>(3)1</t>
  </si>
  <si>
    <t>SUPER PATÍN - ANTIOQUIA</t>
  </si>
  <si>
    <t>DOMINGO 25 FEBRERO -   VILLA MARIA</t>
  </si>
  <si>
    <t>ABIERTA VARONES G. B .5</t>
  </si>
  <si>
    <t>ABIERTA VARONES G.B .5</t>
  </si>
  <si>
    <t>PREMIACION</t>
  </si>
  <si>
    <t xml:space="preserve">  </t>
  </si>
  <si>
    <t xml:space="preserve"> VARONES GRUPO "A"</t>
  </si>
  <si>
    <t>MANIZALES HC - CALDAS</t>
  </si>
  <si>
    <t>PARTIDOS JUGADOS</t>
  </si>
  <si>
    <t>PARTIDOS GANADOS</t>
  </si>
  <si>
    <t>PARTIDOS EMPATADOS</t>
  </si>
  <si>
    <t>PATRTIDOS PERDDIDOS</t>
  </si>
  <si>
    <t>GOLES AFAVOR</t>
  </si>
  <si>
    <t>GOLES EN CONTRA</t>
  </si>
  <si>
    <t>DIFERENCIA</t>
  </si>
  <si>
    <t>TOTAL PUNTOS</t>
  </si>
  <si>
    <t>PUESTO</t>
  </si>
  <si>
    <t>MANIZALES H C "A" - CALDAS</t>
  </si>
  <si>
    <t xml:space="preserve"> VARONES GRUPO "B"</t>
  </si>
  <si>
    <t xml:space="preserve">FCM ROLLING "A" - CALDAS </t>
  </si>
  <si>
    <t>MANIZALES H C "B" - CALDAS</t>
  </si>
  <si>
    <t>MANIZALES H C - CALDAS</t>
  </si>
  <si>
    <t>REAL H C - ANTIOQUIA</t>
  </si>
  <si>
    <t>VALLA MENOS VENCIDA ABIERTA VARONES</t>
  </si>
  <si>
    <t>CLUB</t>
  </si>
  <si>
    <t>PARTIDOS</t>
  </si>
  <si>
    <t>TOTAL</t>
  </si>
  <si>
    <t>PJ</t>
  </si>
  <si>
    <t>PROM</t>
  </si>
  <si>
    <t xml:space="preserve"> MANIZALES H C - "A" CALDAS</t>
  </si>
  <si>
    <t xml:space="preserve">PUMAS - VALLE DEL CAUCA </t>
  </si>
  <si>
    <t xml:space="preserve">MANIZALES H C "B"  CALDAS </t>
  </si>
  <si>
    <t>FCM ROLLING "B" CALDAS</t>
  </si>
  <si>
    <t>VALLA MENOS VENCIDA ABIERTA DAMAS</t>
  </si>
  <si>
    <t xml:space="preserve">MANIZALES H C -  CALDAS </t>
  </si>
  <si>
    <t>GOLEADOR ABIERTA VARONES</t>
  </si>
  <si>
    <t>DEPORTISTA</t>
  </si>
  <si>
    <t>CORAZONISTA ANTIOQUIA</t>
  </si>
  <si>
    <t>DE LA ROCHE CORREA SANTIAGO</t>
  </si>
  <si>
    <t>PATARROYO DUQUE CARLOS ANDRES</t>
  </si>
  <si>
    <t>HENAO RESTREPO JUAN MANUEL</t>
  </si>
  <si>
    <t>MENDEZ OSORIO HENRY ALEJANDRO</t>
  </si>
  <si>
    <t>VILLA GIRALDO SAMUEL</t>
  </si>
  <si>
    <t>ESPITIA SILVIA ANDRES MAURICIO</t>
  </si>
  <si>
    <t>RIVAS GARCES FABIAN</t>
  </si>
  <si>
    <t>ESCOBAR JUAN DIEGO</t>
  </si>
  <si>
    <t>CASTILLO CALDERON LUIS FERNANDO</t>
  </si>
  <si>
    <t>ZAPATA CANO NICOLAS</t>
  </si>
  <si>
    <t>RIVERA PELAEZ SANTIAGO</t>
  </si>
  <si>
    <t>CAMPO ARANGO ESTEBAN</t>
  </si>
  <si>
    <t>MANIZALES HC "A" - CALDAS</t>
  </si>
  <si>
    <t>OCAMPO SALAZAR DAVID</t>
  </si>
  <si>
    <t>BUITRAGO CATAÑO CAMILO</t>
  </si>
  <si>
    <t>BECERRA LUGO JUAN PABLO</t>
  </si>
  <si>
    <t>FCM ROLLIN "B" - CALDAS</t>
  </si>
  <si>
    <t>CASTAÑO CARDENAS CRISTIAN DAVID</t>
  </si>
  <si>
    <t>SAENZ LUIS FELIPE</t>
  </si>
  <si>
    <t>CORREA GOMEZ SAMUEL</t>
  </si>
  <si>
    <t>BOTERO BOLIVAR FRASCISCO JAVIER</t>
  </si>
  <si>
    <t>LIZARAZO ALVAREZ DANIEL</t>
  </si>
  <si>
    <t>DIAZ LONDOÑO JUAN FELIPE</t>
  </si>
  <si>
    <t>SALAZAR TOMAS</t>
  </si>
  <si>
    <t>PRIETO JUAN ESTEBAN</t>
  </si>
  <si>
    <t>NARANJO ARANGO JOSE ALEJANDRO</t>
  </si>
  <si>
    <t>MANIZALES HC "B" - CALDAS</t>
  </si>
  <si>
    <t>PIERUCCINI ECHEVERRY SAMUEL</t>
  </si>
  <si>
    <t>HERRERA OLIVARES JAIME FELIPE</t>
  </si>
  <si>
    <t>FILIGRANA VICTORIA JUAN DAVID</t>
  </si>
  <si>
    <t>MORENO DELGADO MATEO</t>
  </si>
  <si>
    <t>OCHOA ARBOLEDA SIMON</t>
  </si>
  <si>
    <t>TRIVIÑO MUÑOZ SANTIAGO</t>
  </si>
  <si>
    <t>GIRALDO JHONATHAN</t>
  </si>
  <si>
    <t>FORERO BONILLA DANIEL FRANCISCO</t>
  </si>
  <si>
    <t xml:space="preserve">MARTINEZ ROBERTH </t>
  </si>
  <si>
    <t>KAIYROS - QUINDIO</t>
  </si>
  <si>
    <t>LOPEZ CARDONA MIGUEL ANGEL</t>
  </si>
  <si>
    <t>SALAZAR GIRALDO DANIEL</t>
  </si>
  <si>
    <t>MAYORQUIN GIL JULIAN</t>
  </si>
  <si>
    <t>CORTEZ CORREA MIGUEL ANGEL</t>
  </si>
  <si>
    <t>ARSITIZABAL MONTOYA JUAN JOSE</t>
  </si>
  <si>
    <t>AGUDELO POSADA FELIPE</t>
  </si>
  <si>
    <t>ANGEL GUTIERREZ FEDERICO</t>
  </si>
  <si>
    <t>GOLEADORA ABIERTA  DAMAS</t>
  </si>
  <si>
    <t>ARIAS PATIÑO MANUELA</t>
  </si>
  <si>
    <t>LOPEZ MARIA FERNANDA</t>
  </si>
  <si>
    <t>REDONDO CRUZ ANA CAMILA</t>
  </si>
  <si>
    <t>BEDOYA OSSA SARA</t>
  </si>
  <si>
    <t>CORAZONISTA - BOGOTA</t>
  </si>
  <si>
    <t>MORA HERNANDEZ ANDREA</t>
  </si>
  <si>
    <t>FERREIRA GUTIERREZ ANA MARIA</t>
  </si>
  <si>
    <t>AGUDELO MARTINEZ JULIANA</t>
  </si>
  <si>
    <t>NARVAEZ HOYOS ANDREA</t>
  </si>
  <si>
    <t>LAITON RIOS AURA FERNANDA</t>
  </si>
  <si>
    <t>ZULUAGA ZULUAGA CAMILA</t>
  </si>
  <si>
    <t>ZULUAGA ZULUAGA SOFIA</t>
  </si>
  <si>
    <t>GALAN GARCIA MARIA JULIANA</t>
  </si>
  <si>
    <t>GUTIERREZ TORO PAULA ANDREA</t>
  </si>
  <si>
    <t>CALDERON RUIZ MARIANA</t>
  </si>
  <si>
    <t>MARTINEZ CARRANZA LUCIANA</t>
  </si>
  <si>
    <t>ORION   - ANTIOQUIA</t>
  </si>
  <si>
    <t>RIASCOS GARCIA JLIANA</t>
  </si>
  <si>
    <t>COMBAT ISABELA</t>
  </si>
  <si>
    <t>GONZALEZ GONZALEZ NATALIA</t>
  </si>
  <si>
    <t>RODRIGUEZ ECHEVERRY MARIA PAZ</t>
  </si>
  <si>
    <t>SEPULVEDA VARGAS MARIA CLARA</t>
  </si>
  <si>
    <t>NOREÑA GIRALDO MARIANGEL</t>
  </si>
  <si>
    <t>SALDARRIAGA ENRIQUEZ ISABELLA</t>
  </si>
  <si>
    <t>ESCOBAR GOMEZ CAROLINA</t>
  </si>
  <si>
    <t>OSORIO RESTREPO VANESA</t>
  </si>
  <si>
    <t>VARGAS RIOS ADRIANA MARCELA</t>
  </si>
  <si>
    <t>ROLDAN PARRADO MARIA CAMILA</t>
  </si>
  <si>
    <t>SERNA BORJA JUANITA</t>
  </si>
  <si>
    <t>HINCAPIE OSSA SOFIA</t>
  </si>
  <si>
    <t>BRACAMONTE MENDEZMELANIE</t>
  </si>
  <si>
    <t>BARRERA CARVAJAL AISSA</t>
  </si>
  <si>
    <t>PANTOJA CLAVIJO CAMILA</t>
  </si>
  <si>
    <t>POSICIONES FINALES ABIERTA VARONES</t>
  </si>
  <si>
    <t>PRIMER PUESTO</t>
  </si>
  <si>
    <t>SEGUNDO PUESTO</t>
  </si>
  <si>
    <t>TERCER PUESTO</t>
  </si>
  <si>
    <t>CUARTO PUESTO</t>
  </si>
  <si>
    <t>QUINTO PUESTO</t>
  </si>
  <si>
    <t>SEXTO PUESTO</t>
  </si>
  <si>
    <t>SEPTIMO PUESTO</t>
  </si>
  <si>
    <t>OCTAVO PUESTO</t>
  </si>
  <si>
    <t>NOVENO PUESTO</t>
  </si>
  <si>
    <t>DECIMO PUESTO</t>
  </si>
  <si>
    <t>GOLEADOR</t>
  </si>
  <si>
    <t>SANTIAGO DE LA ROCHE - CORAZONISTA - ANTIOQUIA</t>
  </si>
  <si>
    <t>VALLA MENOS VENCIDA</t>
  </si>
  <si>
    <t xml:space="preserve"> POSICIONES FINALES ABIERTA DAMAS</t>
  </si>
  <si>
    <t xml:space="preserve">INTERNACIONAL - BOGOTÁ </t>
  </si>
  <si>
    <t>REAL HC - ANTIOQUIA</t>
  </si>
  <si>
    <t>GOLEADORA</t>
  </si>
  <si>
    <t>MANUEL ARIAS PATIÑO - MANIZALES HC - CALDAS</t>
  </si>
  <si>
    <t>DANIELA HERNANDEZ - INTERNACIONAL - BOGOTÁ</t>
  </si>
  <si>
    <t>PUNTOS PONDERADO (PROMEDIO + BONIFICACIONES)</t>
  </si>
  <si>
    <t>P.JUGADOS</t>
  </si>
  <si>
    <t>P.GANADOS</t>
  </si>
  <si>
    <t>P.PERDIDOS</t>
  </si>
  <si>
    <t>P.EMPATADOS</t>
  </si>
  <si>
    <t>PUNTOS</t>
  </si>
  <si>
    <t>GOL A FAVOR</t>
  </si>
  <si>
    <t>GOL EN CONTRA</t>
  </si>
  <si>
    <t>GOL DIFERENCIA</t>
  </si>
  <si>
    <t>PROMEDIO</t>
  </si>
  <si>
    <t>BONIFICACIÓN</t>
  </si>
  <si>
    <t xml:space="preserve">TOTAL PUNTOS </t>
  </si>
  <si>
    <t>PUESTO RANKING</t>
  </si>
  <si>
    <t>MANIZALES HC"A" - CALDAS</t>
  </si>
  <si>
    <t>PUMAS - VALLE DEL CAUACA</t>
  </si>
  <si>
    <t>MANIZALES HC"B" - CALDAS</t>
  </si>
  <si>
    <t>CATEGORIA ABIERTA DAMAS</t>
  </si>
  <si>
    <t>MANIZALES - CALDAS</t>
  </si>
  <si>
    <t>PUMAS VALLE - VALLE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</si>
</sst>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rgb="FF000000"/>
      <name val="Calibri"/>
      <scheme val="minor"/>
    </font>
    <font>
      <b/>
      <sz val="11"/>
      <color theme="1"/>
      <name val="Calibri"/>
    </font>
    <font>
      <sz val="11"/>
      <color theme="1"/>
      <name val="Calibri"/>
    </font>
    <font>
      <sz val="11"/>
      <name val="Calibri"/>
    </font>
    <font>
      <b/>
      <sz val="12"/>
      <color rgb="FF000000"/>
      <name val="Arial Narrow"/>
    </font>
    <font>
      <b/>
      <sz val="11"/>
      <color rgb="FF000000"/>
      <name val="Calibri"/>
    </font>
    <font>
      <b/>
      <sz val="12"/>
      <color rgb="FF000000"/>
      <name val="Calibri"/>
    </font>
    <font>
      <b/>
      <sz val="12"/>
      <color theme="1"/>
      <name val="Arial Narrow"/>
    </font>
    <font>
      <b/>
      <sz val="18"/>
      <color theme="1"/>
      <name val="Arial Black"/>
    </font>
    <font>
      <b/>
      <sz val="14"/>
      <color theme="1"/>
      <name val="Calibri"/>
    </font>
    <font>
      <b/>
      <sz val="10"/>
      <color theme="1"/>
      <name val="Arial Black"/>
    </font>
    <font>
      <sz val="11"/>
      <color theme="1"/>
      <name val="Arial Black"/>
    </font>
    <font>
      <b/>
      <sz val="11"/>
      <color theme="1"/>
      <name val="Arial Black"/>
    </font>
    <font>
      <sz val="12"/>
      <color theme="1"/>
      <name val="Calibri"/>
    </font>
    <font>
      <sz val="11"/>
      <color rgb="FF000000"/>
      <name val="Calibri"/>
    </font>
    <font>
      <b/>
      <sz val="12"/>
      <color theme="1"/>
      <name val="Calibri"/>
    </font>
    <font>
      <b/>
      <sz val="11"/>
      <color rgb="FFFF0000"/>
      <name val="Calibri"/>
    </font>
    <font>
      <b/>
      <sz val="14"/>
      <color theme="1"/>
      <name val="Arial"/>
    </font>
    <font>
      <b/>
      <sz val="20"/>
      <color theme="1"/>
      <name val="Calibri"/>
    </font>
    <font>
      <b/>
      <sz val="12"/>
      <color theme="1"/>
      <name val="Arial"/>
    </font>
    <font>
      <b/>
      <sz val="11"/>
      <color theme="1"/>
      <name val="Arial"/>
    </font>
  </fonts>
  <fills count="16">
    <fill>
      <patternFill patternType="none"/>
    </fill>
    <fill>
      <patternFill patternType="gray125"/>
    </fill>
    <fill>
      <patternFill patternType="solid">
        <fgColor rgb="FFBFBFBF"/>
        <bgColor rgb="FFBFBFBF"/>
      </patternFill>
    </fill>
    <fill>
      <patternFill patternType="solid">
        <fgColor rgb="FFF2DBDB"/>
        <bgColor rgb="FFF2DBDB"/>
      </patternFill>
    </fill>
    <fill>
      <patternFill patternType="solid">
        <fgColor rgb="FFFFFFFF"/>
        <bgColor rgb="FFFFFFFF"/>
      </patternFill>
    </fill>
    <fill>
      <patternFill patternType="solid">
        <fgColor rgb="FFE5DFEC"/>
        <bgColor rgb="FFE5DFEC"/>
      </patternFill>
    </fill>
    <fill>
      <patternFill patternType="solid">
        <fgColor rgb="FFE5B8B7"/>
        <bgColor rgb="FFE5B8B7"/>
      </patternFill>
    </fill>
    <fill>
      <patternFill patternType="solid">
        <fgColor theme="0"/>
        <bgColor theme="0"/>
      </patternFill>
    </fill>
    <fill>
      <patternFill patternType="solid">
        <fgColor rgb="FFF2F2F2"/>
        <bgColor rgb="FFF2F2F2"/>
      </patternFill>
    </fill>
    <fill>
      <patternFill patternType="solid">
        <fgColor rgb="FFFBD4B4"/>
        <bgColor rgb="FFFBD4B4"/>
      </patternFill>
    </fill>
    <fill>
      <patternFill patternType="solid">
        <fgColor rgb="FFDAEEF3"/>
        <bgColor rgb="FFDAEEF3"/>
      </patternFill>
    </fill>
    <fill>
      <patternFill patternType="solid">
        <fgColor rgb="FFC0C0C0"/>
        <bgColor rgb="FFC0C0C0"/>
      </patternFill>
    </fill>
    <fill>
      <patternFill patternType="solid">
        <fgColor rgb="FFCCFFFF"/>
        <bgColor rgb="FFCCFFFF"/>
      </patternFill>
    </fill>
    <fill>
      <patternFill patternType="solid">
        <fgColor rgb="FFD8D8D8"/>
        <bgColor rgb="FFD8D8D8"/>
      </patternFill>
    </fill>
    <fill>
      <patternFill patternType="solid">
        <fgColor rgb="FFFFFF00"/>
        <bgColor rgb="FFFFFF00"/>
      </patternFill>
    </fill>
    <fill>
      <patternFill patternType="solid">
        <fgColor rgb="FF00FF00"/>
        <bgColor rgb="FF00FF00"/>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334">
    <xf numFmtId="0" fontId="0" fillId="0" borderId="0" xfId="0" applyFont="1" applyAlignment="1"/>
    <xf numFmtId="0" fontId="1" fillId="0" borderId="1" xfId="0" applyFont="1" applyBorder="1" applyAlignment="1">
      <alignment horizontal="center"/>
    </xf>
    <xf numFmtId="0" fontId="2" fillId="0" borderId="2" xfId="0" applyFont="1" applyBorder="1" applyAlignment="1">
      <alignment wrapText="1"/>
    </xf>
    <xf numFmtId="0" fontId="2" fillId="0" borderId="2" xfId="0" applyFont="1" applyBorder="1" applyAlignment="1">
      <alignment vertical="top" wrapText="1"/>
    </xf>
    <xf numFmtId="0" fontId="1" fillId="0" borderId="2" xfId="0" applyFont="1" applyBorder="1" applyAlignment="1">
      <alignment wrapText="1"/>
    </xf>
    <xf numFmtId="0" fontId="2" fillId="0" borderId="3" xfId="0" applyFont="1" applyBorder="1"/>
    <xf numFmtId="0" fontId="2" fillId="0" borderId="4" xfId="0" applyFont="1" applyBorder="1"/>
    <xf numFmtId="0" fontId="2" fillId="0" borderId="4" xfId="0" applyFont="1" applyBorder="1" applyAlignment="1">
      <alignment vertical="center"/>
    </xf>
    <xf numFmtId="0" fontId="2" fillId="0" borderId="5" xfId="0" applyFont="1" applyBorder="1"/>
    <xf numFmtId="0" fontId="2" fillId="0" borderId="0" xfId="0" applyFont="1" applyAlignment="1">
      <alignment vertical="center"/>
    </xf>
    <xf numFmtId="0" fontId="2" fillId="0" borderId="7" xfId="0" applyFont="1" applyBorder="1" applyAlignment="1">
      <alignment vertical="center"/>
    </xf>
    <xf numFmtId="0" fontId="2" fillId="3" borderId="5" xfId="0" applyFont="1" applyFill="1" applyBorder="1" applyAlignment="1">
      <alignment horizontal="center" vertical="center"/>
    </xf>
    <xf numFmtId="0" fontId="2" fillId="4" borderId="4" xfId="0" applyFont="1" applyFill="1" applyBorder="1" applyAlignment="1">
      <alignment vertical="center"/>
    </xf>
    <xf numFmtId="0" fontId="1" fillId="3" borderId="2" xfId="0" applyFont="1" applyFill="1" applyBorder="1" applyAlignment="1">
      <alignment horizontal="center" vertical="center"/>
    </xf>
    <xf numFmtId="0" fontId="2" fillId="4" borderId="5" xfId="0" applyFont="1" applyFill="1" applyBorder="1" applyAlignment="1">
      <alignment vertical="center"/>
    </xf>
    <xf numFmtId="0" fontId="2" fillId="4" borderId="4" xfId="0" applyFont="1" applyFill="1" applyBorder="1" applyAlignment="1">
      <alignment vertical="center"/>
    </xf>
    <xf numFmtId="0" fontId="1" fillId="3"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4" xfId="0" applyFont="1" applyFill="1" applyBorder="1" applyAlignment="1">
      <alignment vertical="center"/>
    </xf>
    <xf numFmtId="0" fontId="2" fillId="0" borderId="2" xfId="0" applyFont="1" applyBorder="1" applyAlignment="1">
      <alignment horizontal="center" vertical="center"/>
    </xf>
    <xf numFmtId="0" fontId="2" fillId="4" borderId="5" xfId="0" applyFont="1" applyFill="1" applyBorder="1" applyAlignment="1">
      <alignment horizontal="center" vertical="center"/>
    </xf>
    <xf numFmtId="0" fontId="2" fillId="0" borderId="5" xfId="0" applyFont="1" applyBorder="1" applyAlignment="1">
      <alignment horizontal="center" vertical="center"/>
    </xf>
    <xf numFmtId="0" fontId="2" fillId="4" borderId="5" xfId="0" applyFont="1" applyFill="1" applyBorder="1" applyAlignment="1">
      <alignment horizontal="right" vertical="center"/>
    </xf>
    <xf numFmtId="0" fontId="2" fillId="0" borderId="5" xfId="0" applyFont="1" applyBorder="1" applyAlignment="1">
      <alignment vertical="center"/>
    </xf>
    <xf numFmtId="0" fontId="2" fillId="0" borderId="2" xfId="0" applyFont="1" applyBorder="1" applyAlignment="1">
      <alignment horizontal="center" vertical="center" wrapText="1"/>
    </xf>
    <xf numFmtId="0" fontId="2" fillId="0" borderId="11" xfId="0" applyFont="1" applyBorder="1" applyAlignment="1">
      <alignment vertical="center"/>
    </xf>
    <xf numFmtId="0" fontId="2" fillId="4" borderId="7" xfId="0" applyFont="1" applyFill="1" applyBorder="1" applyAlignment="1">
      <alignment vertical="center"/>
    </xf>
    <xf numFmtId="0" fontId="2" fillId="0" borderId="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4" borderId="14" xfId="0" applyFont="1" applyFill="1" applyBorder="1" applyAlignment="1">
      <alignment horizontal="center" vertical="center"/>
    </xf>
    <xf numFmtId="0" fontId="2" fillId="0" borderId="14" xfId="0" applyFont="1" applyBorder="1" applyAlignment="1">
      <alignment horizontal="center" vertical="center"/>
    </xf>
    <xf numFmtId="0" fontId="2" fillId="4" borderId="14" xfId="0" applyFont="1" applyFill="1" applyBorder="1" applyAlignment="1">
      <alignment horizontal="right" vertical="center"/>
    </xf>
    <xf numFmtId="0" fontId="1" fillId="3" borderId="14" xfId="0" applyFont="1" applyFill="1" applyBorder="1" applyAlignment="1">
      <alignment horizontal="center" vertical="center"/>
    </xf>
    <xf numFmtId="0" fontId="1" fillId="3" borderId="16"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5" xfId="0" applyFont="1" applyFill="1" applyBorder="1" applyAlignment="1">
      <alignment horizontal="center" vertical="center"/>
    </xf>
    <xf numFmtId="0" fontId="2" fillId="4" borderId="19" xfId="0" applyFont="1" applyFill="1" applyBorder="1" applyAlignment="1">
      <alignment vertical="center"/>
    </xf>
    <xf numFmtId="0" fontId="2" fillId="0" borderId="19" xfId="0" applyFont="1" applyBorder="1" applyAlignment="1">
      <alignment horizontal="center" vertical="center"/>
    </xf>
    <xf numFmtId="0" fontId="1" fillId="4" borderId="14" xfId="0" applyFont="1" applyFill="1" applyBorder="1" applyAlignment="1">
      <alignment horizontal="center" vertical="center"/>
    </xf>
    <xf numFmtId="0" fontId="2" fillId="4" borderId="14" xfId="0" applyFont="1" applyFill="1" applyBorder="1" applyAlignment="1">
      <alignment vertical="center"/>
    </xf>
    <xf numFmtId="0" fontId="2" fillId="4" borderId="16" xfId="0" applyFont="1" applyFill="1" applyBorder="1" applyAlignment="1">
      <alignment vertical="center"/>
    </xf>
    <xf numFmtId="0" fontId="2" fillId="4" borderId="7" xfId="0" applyFont="1" applyFill="1" applyBorder="1" applyAlignment="1">
      <alignment horizontal="center" vertical="center"/>
    </xf>
    <xf numFmtId="0" fontId="2" fillId="0" borderId="7" xfId="0" applyFont="1" applyBorder="1" applyAlignment="1">
      <alignment horizontal="center" vertical="center"/>
    </xf>
    <xf numFmtId="0" fontId="1" fillId="4" borderId="2" xfId="0" applyFont="1" applyFill="1" applyBorder="1" applyAlignment="1">
      <alignment horizontal="center" vertical="center"/>
    </xf>
    <xf numFmtId="0" fontId="2" fillId="0" borderId="4" xfId="0" applyFont="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0" xfId="0" applyFont="1" applyFill="1" applyAlignment="1">
      <alignment vertical="center"/>
    </xf>
    <xf numFmtId="0" fontId="2" fillId="4" borderId="18" xfId="0" applyFont="1" applyFill="1" applyBorder="1" applyAlignment="1">
      <alignment horizontal="center" vertical="center"/>
    </xf>
    <xf numFmtId="0" fontId="2" fillId="4" borderId="24" xfId="0" applyFont="1" applyFill="1" applyBorder="1" applyAlignment="1">
      <alignment horizontal="center" vertical="center"/>
    </xf>
    <xf numFmtId="0" fontId="2" fillId="0" borderId="20" xfId="0" applyFont="1" applyBorder="1" applyAlignment="1">
      <alignment vertical="center"/>
    </xf>
    <xf numFmtId="0" fontId="2" fillId="0" borderId="19"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left" vertical="center"/>
    </xf>
    <xf numFmtId="0" fontId="1" fillId="6" borderId="1" xfId="0" applyFont="1" applyFill="1" applyBorder="1" applyAlignment="1">
      <alignment horizontal="center" vertical="center"/>
    </xf>
    <xf numFmtId="18" fontId="1" fillId="0" borderId="1" xfId="0" applyNumberFormat="1" applyFont="1" applyBorder="1" applyAlignment="1">
      <alignment horizontal="center" vertical="center"/>
    </xf>
    <xf numFmtId="18" fontId="1" fillId="0" borderId="10" xfId="0" applyNumberFormat="1" applyFont="1" applyBorder="1" applyAlignment="1">
      <alignment horizontal="center" vertical="center"/>
    </xf>
    <xf numFmtId="0" fontId="1" fillId="4" borderId="10" xfId="0" applyFont="1" applyFill="1" applyBorder="1" applyAlignment="1">
      <alignment horizontal="center" vertical="center"/>
    </xf>
    <xf numFmtId="0" fontId="1" fillId="5" borderId="10" xfId="0" applyFont="1" applyFill="1" applyBorder="1" applyAlignment="1">
      <alignment horizontal="right" vertical="center"/>
    </xf>
    <xf numFmtId="0" fontId="5" fillId="0" borderId="1" xfId="0" applyFont="1" applyBorder="1" applyAlignment="1">
      <alignment horizontal="center" vertical="center"/>
    </xf>
    <xf numFmtId="0" fontId="1" fillId="5" borderId="1" xfId="0" applyFont="1" applyFill="1" applyBorder="1" applyAlignment="1">
      <alignment vertical="center"/>
    </xf>
    <xf numFmtId="18" fontId="1" fillId="0" borderId="2" xfId="0" applyNumberFormat="1" applyFont="1" applyBorder="1" applyAlignment="1">
      <alignment horizontal="center" vertical="center"/>
    </xf>
    <xf numFmtId="18" fontId="1" fillId="0" borderId="5" xfId="0" applyNumberFormat="1" applyFont="1" applyBorder="1" applyAlignment="1">
      <alignment horizontal="center" vertical="center"/>
    </xf>
    <xf numFmtId="0" fontId="1" fillId="5" borderId="5" xfId="0" applyFont="1" applyFill="1" applyBorder="1" applyAlignment="1">
      <alignment horizontal="right" vertical="center"/>
    </xf>
    <xf numFmtId="0" fontId="1" fillId="5" borderId="2" xfId="0" applyFont="1" applyFill="1" applyBorder="1" applyAlignment="1">
      <alignment vertical="center"/>
    </xf>
    <xf numFmtId="0" fontId="5" fillId="7" borderId="25" xfId="0" applyFont="1" applyFill="1" applyBorder="1" applyAlignment="1">
      <alignment horizontal="center" vertical="center"/>
    </xf>
    <xf numFmtId="0" fontId="5" fillId="7" borderId="25" xfId="0" applyFont="1" applyFill="1" applyBorder="1" applyAlignment="1">
      <alignment horizontal="right" vertical="center"/>
    </xf>
    <xf numFmtId="0" fontId="5" fillId="7" borderId="0" xfId="0" applyFont="1" applyFill="1" applyAlignment="1">
      <alignment horizontal="right" vertical="center"/>
    </xf>
    <xf numFmtId="0" fontId="1" fillId="0" borderId="10" xfId="0" applyFont="1" applyBorder="1" applyAlignment="1">
      <alignment horizontal="center" vertical="center"/>
    </xf>
    <xf numFmtId="0" fontId="1" fillId="5" borderId="10" xfId="0" applyFont="1" applyFill="1" applyBorder="1" applyAlignment="1">
      <alignment vertical="center"/>
    </xf>
    <xf numFmtId="0" fontId="1" fillId="5" borderId="5" xfId="0" applyFont="1" applyFill="1" applyBorder="1" applyAlignment="1">
      <alignment horizontal="right" vertical="center"/>
    </xf>
    <xf numFmtId="0" fontId="5" fillId="0" borderId="1" xfId="0" applyFont="1" applyBorder="1" applyAlignment="1">
      <alignment horizontal="center" vertical="center"/>
    </xf>
    <xf numFmtId="0" fontId="1" fillId="0" borderId="5" xfId="0" applyFont="1" applyBorder="1" applyAlignment="1">
      <alignment horizontal="center" vertical="center"/>
    </xf>
    <xf numFmtId="0" fontId="1" fillId="5" borderId="5" xfId="0" applyFont="1" applyFill="1" applyBorder="1" applyAlignment="1">
      <alignment vertical="center"/>
    </xf>
    <xf numFmtId="0" fontId="1" fillId="5" borderId="5" xfId="0" applyFont="1" applyFill="1" applyBorder="1" applyAlignment="1">
      <alignment vertical="center"/>
    </xf>
    <xf numFmtId="0" fontId="5" fillId="0" borderId="0" xfId="0" applyFont="1" applyAlignment="1">
      <alignment horizontal="center" vertical="center"/>
    </xf>
    <xf numFmtId="0" fontId="1" fillId="6" borderId="2" xfId="0" applyFont="1" applyFill="1" applyBorder="1" applyAlignment="1">
      <alignment horizontal="center" vertical="center"/>
    </xf>
    <xf numFmtId="0" fontId="1" fillId="6" borderId="5" xfId="0" applyFont="1" applyFill="1" applyBorder="1" applyAlignment="1">
      <alignment horizontal="center" vertical="center"/>
    </xf>
    <xf numFmtId="18" fontId="4" fillId="0" borderId="0" xfId="0" applyNumberFormat="1" applyFont="1" applyAlignment="1">
      <alignment vertical="center"/>
    </xf>
    <xf numFmtId="18" fontId="1" fillId="0" borderId="2" xfId="0" applyNumberFormat="1" applyFont="1" applyBorder="1" applyAlignment="1">
      <alignment horizontal="center" vertical="center"/>
    </xf>
    <xf numFmtId="18" fontId="1" fillId="0" borderId="5" xfId="0" applyNumberFormat="1" applyFont="1" applyBorder="1" applyAlignment="1">
      <alignment horizontal="center" vertical="center"/>
    </xf>
    <xf numFmtId="0" fontId="5" fillId="0" borderId="0" xfId="0" applyFont="1" applyAlignment="1">
      <alignment vertical="center"/>
    </xf>
    <xf numFmtId="0" fontId="10" fillId="11" borderId="33" xfId="0" applyFont="1" applyFill="1" applyBorder="1" applyAlignment="1">
      <alignment horizontal="center" vertical="center"/>
    </xf>
    <xf numFmtId="0" fontId="10" fillId="11" borderId="34" xfId="0" applyFont="1" applyFill="1" applyBorder="1" applyAlignment="1">
      <alignment horizontal="center" vertical="center"/>
    </xf>
    <xf numFmtId="0" fontId="10" fillId="12" borderId="33" xfId="0" applyFont="1" applyFill="1" applyBorder="1" applyAlignment="1">
      <alignment horizontal="center" vertical="center"/>
    </xf>
    <xf numFmtId="0" fontId="10" fillId="12" borderId="34"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36" xfId="0" applyFont="1" applyFill="1" applyBorder="1" applyAlignment="1">
      <alignment horizontal="center" vertical="center"/>
    </xf>
    <xf numFmtId="0" fontId="10" fillId="11" borderId="37" xfId="0" applyFont="1" applyFill="1" applyBorder="1" applyAlignment="1">
      <alignment horizontal="center" vertical="center"/>
    </xf>
    <xf numFmtId="0" fontId="10" fillId="11" borderId="38" xfId="0" applyFont="1" applyFill="1" applyBorder="1" applyAlignment="1">
      <alignment horizontal="center" vertical="center"/>
    </xf>
    <xf numFmtId="0" fontId="10" fillId="12" borderId="37" xfId="0" applyFont="1" applyFill="1" applyBorder="1" applyAlignment="1">
      <alignment horizontal="center" vertical="center"/>
    </xf>
    <xf numFmtId="0" fontId="10" fillId="12" borderId="38" xfId="0" applyFont="1" applyFill="1" applyBorder="1" applyAlignment="1">
      <alignment horizontal="center" vertical="center"/>
    </xf>
    <xf numFmtId="0" fontId="10" fillId="12" borderId="39"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xf numFmtId="0" fontId="10" fillId="14" borderId="35" xfId="0" applyFont="1" applyFill="1" applyBorder="1" applyAlignment="1">
      <alignment horizontal="center" vertical="center"/>
    </xf>
    <xf numFmtId="0" fontId="10" fillId="14" borderId="38" xfId="0" applyFont="1" applyFill="1" applyBorder="1" applyAlignment="1">
      <alignment horizontal="center" vertical="center"/>
    </xf>
    <xf numFmtId="0" fontId="10" fillId="14" borderId="33" xfId="0" applyFont="1" applyFill="1" applyBorder="1" applyAlignment="1">
      <alignment horizontal="center" vertical="center"/>
    </xf>
    <xf numFmtId="0" fontId="10" fillId="12" borderId="33" xfId="0" applyFont="1" applyFill="1" applyBorder="1" applyAlignment="1">
      <alignment horizontal="center" vertical="center"/>
    </xf>
    <xf numFmtId="0" fontId="14" fillId="0" borderId="11" xfId="0" applyFont="1" applyBorder="1" applyAlignment="1">
      <alignment vertical="center"/>
    </xf>
    <xf numFmtId="0" fontId="14" fillId="0" borderId="0" xfId="0" applyFont="1" applyAlignment="1">
      <alignment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2" borderId="33" xfId="0" applyFont="1" applyFill="1" applyBorder="1" applyAlignment="1">
      <alignment horizontal="center" vertical="center"/>
    </xf>
    <xf numFmtId="0" fontId="1" fillId="12" borderId="34" xfId="0" applyFont="1" applyFill="1" applyBorder="1" applyAlignment="1">
      <alignment horizontal="center" vertical="center"/>
    </xf>
    <xf numFmtId="0" fontId="1" fillId="12" borderId="35" xfId="0" applyFont="1" applyFill="1" applyBorder="1" applyAlignment="1">
      <alignment horizontal="center" vertical="center"/>
    </xf>
    <xf numFmtId="0" fontId="1" fillId="12" borderId="25" xfId="0" applyFont="1" applyFill="1" applyBorder="1" applyAlignment="1">
      <alignment horizontal="center" vertical="center"/>
    </xf>
    <xf numFmtId="0" fontId="1" fillId="11" borderId="37" xfId="0" applyFont="1" applyFill="1" applyBorder="1" applyAlignment="1">
      <alignment horizontal="center" vertical="center"/>
    </xf>
    <xf numFmtId="0" fontId="1" fillId="11" borderId="38" xfId="0" applyFont="1" applyFill="1" applyBorder="1" applyAlignment="1">
      <alignment horizontal="center" vertical="center"/>
    </xf>
    <xf numFmtId="0" fontId="1" fillId="12" borderId="37" xfId="0" applyFont="1" applyFill="1" applyBorder="1" applyAlignment="1">
      <alignment horizontal="center" vertical="center"/>
    </xf>
    <xf numFmtId="0" fontId="1" fillId="12" borderId="38" xfId="0" applyFont="1" applyFill="1" applyBorder="1" applyAlignment="1">
      <alignment horizontal="center" vertical="center"/>
    </xf>
    <xf numFmtId="0" fontId="1" fillId="12" borderId="39" xfId="0" applyFont="1" applyFill="1" applyBorder="1" applyAlignment="1">
      <alignment horizontal="center" vertical="center"/>
    </xf>
    <xf numFmtId="0" fontId="1" fillId="12" borderId="40" xfId="0" applyFont="1" applyFill="1" applyBorder="1" applyAlignment="1">
      <alignment horizontal="center" vertical="center"/>
    </xf>
    <xf numFmtId="0" fontId="1" fillId="11" borderId="40" xfId="0" applyFont="1" applyFill="1" applyBorder="1" applyAlignment="1">
      <alignment horizontal="center" vertical="center"/>
    </xf>
    <xf numFmtId="0" fontId="1" fillId="12" borderId="39" xfId="0" applyFont="1" applyFill="1" applyBorder="1" applyAlignment="1">
      <alignment horizontal="center" vertical="center"/>
    </xf>
    <xf numFmtId="0" fontId="1" fillId="11" borderId="35" xfId="0" applyFont="1" applyFill="1" applyBorder="1" applyAlignment="1">
      <alignment horizontal="center" vertical="center"/>
    </xf>
    <xf numFmtId="0" fontId="1" fillId="11" borderId="25" xfId="0" applyFont="1" applyFill="1" applyBorder="1" applyAlignment="1">
      <alignment horizontal="center" vertical="center"/>
    </xf>
    <xf numFmtId="0" fontId="14"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5" fillId="0" borderId="14" xfId="0" applyFont="1" applyBorder="1" applyAlignment="1">
      <alignment horizontal="center" vertical="center"/>
    </xf>
    <xf numFmtId="0" fontId="13" fillId="7" borderId="47" xfId="0" applyFont="1" applyFill="1" applyBorder="1" applyAlignment="1">
      <alignment vertical="center"/>
    </xf>
    <xf numFmtId="0" fontId="13" fillId="4" borderId="38" xfId="0" applyFont="1" applyFill="1" applyBorder="1" applyAlignment="1">
      <alignment horizontal="center" vertical="center"/>
    </xf>
    <xf numFmtId="0" fontId="13" fillId="0" borderId="38" xfId="0" applyFont="1" applyBorder="1" applyAlignment="1">
      <alignment horizontal="center" vertical="center"/>
    </xf>
    <xf numFmtId="0" fontId="2" fillId="0" borderId="38" xfId="0" applyFont="1" applyBorder="1" applyAlignment="1">
      <alignment horizontal="center" vertical="center"/>
    </xf>
    <xf numFmtId="0" fontId="2" fillId="0" borderId="38" xfId="0" applyFont="1" applyBorder="1" applyAlignment="1">
      <alignment horizontal="center" vertical="center"/>
    </xf>
    <xf numFmtId="0" fontId="13" fillId="4" borderId="38" xfId="0" applyFont="1" applyFill="1" applyBorder="1" applyAlignment="1">
      <alignment horizontal="center" vertical="center"/>
    </xf>
    <xf numFmtId="2" fontId="13" fillId="0" borderId="38" xfId="0" applyNumberFormat="1" applyFont="1" applyBorder="1" applyAlignment="1">
      <alignment horizontal="center" vertical="center"/>
    </xf>
    <xf numFmtId="0" fontId="13" fillId="7" borderId="1" xfId="0" applyFont="1" applyFill="1" applyBorder="1" applyAlignment="1">
      <alignment vertical="center"/>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xf>
    <xf numFmtId="2" fontId="13" fillId="4" borderId="5" xfId="0" applyNumberFormat="1" applyFont="1" applyFill="1" applyBorder="1" applyAlignment="1">
      <alignment horizontal="center" vertical="center"/>
    </xf>
    <xf numFmtId="0" fontId="2" fillId="4" borderId="5" xfId="0" applyFont="1" applyFill="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xf>
    <xf numFmtId="2" fontId="13" fillId="0" borderId="5" xfId="0" applyNumberFormat="1" applyFont="1" applyBorder="1" applyAlignment="1">
      <alignment horizontal="center" vertical="center"/>
    </xf>
    <xf numFmtId="0" fontId="2" fillId="4" borderId="38" xfId="0" applyFont="1" applyFill="1" applyBorder="1" applyAlignment="1">
      <alignment horizontal="center" vertical="center"/>
    </xf>
    <xf numFmtId="0" fontId="2" fillId="0" borderId="1" xfId="0" applyFont="1" applyBorder="1" applyAlignment="1">
      <alignment vertical="center"/>
    </xf>
    <xf numFmtId="0" fontId="2" fillId="0" borderId="5" xfId="0" applyFont="1" applyBorder="1" applyAlignment="1">
      <alignment horizontal="center" vertical="center"/>
    </xf>
    <xf numFmtId="0" fontId="13" fillId="7" borderId="48" xfId="0" applyFont="1" applyFill="1" applyBorder="1" applyAlignment="1">
      <alignment vertical="center"/>
    </xf>
    <xf numFmtId="0" fontId="13" fillId="4" borderId="36" xfId="0" applyFont="1" applyFill="1" applyBorder="1" applyAlignment="1">
      <alignment horizontal="center" vertical="center"/>
    </xf>
    <xf numFmtId="0" fontId="13" fillId="0" borderId="36" xfId="0" applyFont="1" applyBorder="1" applyAlignment="1">
      <alignment horizontal="center" vertical="center"/>
    </xf>
    <xf numFmtId="0" fontId="2" fillId="0" borderId="36" xfId="0" applyFont="1" applyBorder="1" applyAlignment="1">
      <alignment horizontal="center" vertical="center"/>
    </xf>
    <xf numFmtId="0" fontId="13" fillId="0" borderId="36" xfId="0" applyFont="1" applyBorder="1" applyAlignment="1">
      <alignment horizontal="center" vertical="center"/>
    </xf>
    <xf numFmtId="0" fontId="13" fillId="4"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13" fillId="4" borderId="1" xfId="0" applyFont="1" applyFill="1" applyBorder="1" applyAlignment="1">
      <alignment horizontal="center" vertical="center"/>
    </xf>
    <xf numFmtId="0" fontId="2" fillId="4" borderId="1" xfId="0" applyFont="1" applyFill="1" applyBorder="1" applyAlignment="1">
      <alignment horizontal="center" vertical="center"/>
    </xf>
    <xf numFmtId="2" fontId="13" fillId="4" borderId="38" xfId="0" applyNumberFormat="1" applyFont="1" applyFill="1" applyBorder="1" applyAlignment="1">
      <alignment horizontal="center" vertical="center"/>
    </xf>
    <xf numFmtId="0" fontId="1" fillId="0" borderId="14" xfId="0" applyFont="1" applyBorder="1" applyAlignment="1">
      <alignment horizontal="center"/>
    </xf>
    <xf numFmtId="0" fontId="2" fillId="0" borderId="2" xfId="0" applyFont="1" applyBorder="1" applyAlignment="1"/>
    <xf numFmtId="0" fontId="2" fillId="14" borderId="2" xfId="0" applyFont="1" applyFill="1" applyBorder="1" applyAlignment="1"/>
    <xf numFmtId="0" fontId="2" fillId="14" borderId="2" xfId="0" applyFont="1" applyFill="1" applyBorder="1" applyAlignment="1">
      <alignment horizontal="center"/>
    </xf>
    <xf numFmtId="0" fontId="2" fillId="14" borderId="2" xfId="0" applyFont="1" applyFill="1" applyBorder="1" applyAlignment="1">
      <alignment horizontal="center"/>
    </xf>
    <xf numFmtId="2" fontId="2" fillId="14" borderId="2" xfId="0" applyNumberFormat="1" applyFont="1" applyFill="1" applyBorder="1" applyAlignment="1">
      <alignment horizontal="center"/>
    </xf>
    <xf numFmtId="0" fontId="2" fillId="0" borderId="1" xfId="0" applyFont="1" applyBorder="1" applyAlignment="1"/>
    <xf numFmtId="0" fontId="2" fillId="0" borderId="1" xfId="0" applyFont="1" applyBorder="1" applyAlignment="1">
      <alignment horizontal="center"/>
    </xf>
    <xf numFmtId="0" fontId="2" fillId="4" borderId="1" xfId="0" applyFont="1" applyFill="1" applyBorder="1" applyAlignment="1">
      <alignment horizontal="center"/>
    </xf>
    <xf numFmtId="0" fontId="2" fillId="0" borderId="1" xfId="0" applyFont="1" applyBorder="1" applyAlignment="1">
      <alignment horizontal="center"/>
    </xf>
    <xf numFmtId="0" fontId="2" fillId="4" borderId="1" xfId="0" applyFont="1" applyFill="1" applyBorder="1" applyAlignment="1">
      <alignment horizontal="center"/>
    </xf>
    <xf numFmtId="2" fontId="2" fillId="4" borderId="1" xfId="0" applyNumberFormat="1" applyFont="1" applyFill="1" applyBorder="1" applyAlignment="1">
      <alignment horizontal="center"/>
    </xf>
    <xf numFmtId="0" fontId="2" fillId="0" borderId="5" xfId="0" applyFont="1" applyBorder="1" applyAlignment="1"/>
    <xf numFmtId="0" fontId="2" fillId="0" borderId="5" xfId="0" applyFont="1" applyBorder="1" applyAlignment="1">
      <alignment horizontal="center"/>
    </xf>
    <xf numFmtId="0" fontId="2" fillId="4" borderId="53" xfId="0" applyFont="1" applyFill="1" applyBorder="1" applyAlignment="1">
      <alignment horizontal="center"/>
    </xf>
    <xf numFmtId="0" fontId="2" fillId="0" borderId="5" xfId="0" applyFont="1" applyBorder="1" applyAlignment="1">
      <alignment horizontal="center"/>
    </xf>
    <xf numFmtId="0" fontId="2" fillId="4" borderId="53" xfId="0" applyFont="1" applyFill="1" applyBorder="1" applyAlignment="1">
      <alignment horizontal="center"/>
    </xf>
    <xf numFmtId="2" fontId="2" fillId="4" borderId="53" xfId="0" applyNumberFormat="1" applyFont="1" applyFill="1" applyBorder="1" applyAlignment="1">
      <alignment horizontal="center"/>
    </xf>
    <xf numFmtId="0" fontId="2" fillId="4" borderId="38" xfId="0" applyFont="1" applyFill="1" applyBorder="1" applyAlignment="1">
      <alignment horizontal="center"/>
    </xf>
    <xf numFmtId="0" fontId="2" fillId="4" borderId="38" xfId="0" applyFont="1" applyFill="1" applyBorder="1" applyAlignment="1">
      <alignment horizontal="center"/>
    </xf>
    <xf numFmtId="2" fontId="2" fillId="4" borderId="38" xfId="0" applyNumberFormat="1" applyFont="1" applyFill="1" applyBorder="1" applyAlignment="1">
      <alignment horizontal="center"/>
    </xf>
    <xf numFmtId="0" fontId="2" fillId="4" borderId="2" xfId="0" applyFont="1" applyFill="1" applyBorder="1" applyAlignment="1"/>
    <xf numFmtId="0" fontId="2" fillId="4" borderId="5" xfId="0" applyFont="1" applyFill="1" applyBorder="1" applyAlignment="1"/>
    <xf numFmtId="0" fontId="2" fillId="4" borderId="5" xfId="0" applyFont="1" applyFill="1" applyBorder="1" applyAlignment="1">
      <alignment horizontal="center"/>
    </xf>
    <xf numFmtId="0" fontId="2" fillId="4" borderId="5" xfId="0" applyFont="1" applyFill="1" applyBorder="1" applyAlignment="1">
      <alignment horizontal="center"/>
    </xf>
    <xf numFmtId="0" fontId="2" fillId="0" borderId="38" xfId="0" applyFont="1" applyBorder="1" applyAlignment="1"/>
    <xf numFmtId="0" fontId="2" fillId="0" borderId="38" xfId="0" applyFont="1" applyBorder="1" applyAlignment="1">
      <alignment horizontal="center"/>
    </xf>
    <xf numFmtId="0" fontId="2" fillId="0" borderId="38" xfId="0" applyFont="1" applyBorder="1" applyAlignment="1">
      <alignment horizontal="center"/>
    </xf>
    <xf numFmtId="0" fontId="2" fillId="0" borderId="47" xfId="0" applyFont="1" applyBorder="1" applyAlignment="1"/>
    <xf numFmtId="0" fontId="2" fillId="4" borderId="38" xfId="0" applyFont="1" applyFill="1" applyBorder="1" applyAlignment="1"/>
    <xf numFmtId="0" fontId="2" fillId="4" borderId="1" xfId="0" applyFont="1" applyFill="1" applyBorder="1" applyAlignment="1"/>
    <xf numFmtId="0" fontId="2" fillId="14" borderId="5" xfId="0" applyFont="1" applyFill="1" applyBorder="1" applyAlignment="1"/>
    <xf numFmtId="0" fontId="2" fillId="14" borderId="5" xfId="0" applyFont="1" applyFill="1" applyBorder="1" applyAlignment="1">
      <alignment horizontal="center"/>
    </xf>
    <xf numFmtId="0" fontId="2" fillId="14" borderId="5" xfId="0" applyFont="1" applyFill="1" applyBorder="1" applyAlignment="1">
      <alignment horizontal="center"/>
    </xf>
    <xf numFmtId="0" fontId="2" fillId="14" borderId="38" xfId="0" applyFont="1" applyFill="1" applyBorder="1" applyAlignment="1">
      <alignment horizontal="center"/>
    </xf>
    <xf numFmtId="2" fontId="2" fillId="14" borderId="38" xfId="0" applyNumberFormat="1" applyFont="1" applyFill="1" applyBorder="1" applyAlignment="1">
      <alignment horizontal="center"/>
    </xf>
    <xf numFmtId="0" fontId="2" fillId="4" borderId="47" xfId="0" applyFont="1" applyFill="1" applyBorder="1" applyAlignment="1"/>
    <xf numFmtId="0" fontId="2" fillId="0" borderId="0" xfId="0" applyFont="1"/>
    <xf numFmtId="0" fontId="2" fillId="0" borderId="0" xfId="0" applyFont="1" applyAlignment="1">
      <alignment horizontal="center"/>
    </xf>
    <xf numFmtId="0" fontId="16" fillId="4" borderId="25" xfId="0" applyFont="1" applyFill="1" applyBorder="1" applyAlignment="1">
      <alignment horizontal="center" vertical="center"/>
    </xf>
    <xf numFmtId="0" fontId="16"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 fillId="4" borderId="25"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38" xfId="0" applyFont="1" applyFill="1" applyBorder="1" applyAlignment="1">
      <alignment horizontal="center" vertical="center"/>
    </xf>
    <xf numFmtId="0" fontId="1" fillId="0" borderId="2" xfId="0" applyFont="1" applyBorder="1" applyAlignment="1">
      <alignment horizontal="center" vertical="center"/>
    </xf>
    <xf numFmtId="0" fontId="1" fillId="4" borderId="47" xfId="0" applyFont="1" applyFill="1" applyBorder="1" applyAlignment="1">
      <alignment horizontal="center" vertical="center"/>
    </xf>
    <xf numFmtId="0" fontId="1" fillId="14" borderId="47" xfId="0" applyFont="1" applyFill="1" applyBorder="1" applyAlignment="1">
      <alignment horizontal="center" vertical="center"/>
    </xf>
    <xf numFmtId="0" fontId="1" fillId="14" borderId="38" xfId="0" applyFont="1" applyFill="1" applyBorder="1" applyAlignment="1">
      <alignment horizontal="center" vertical="center"/>
    </xf>
    <xf numFmtId="0" fontId="2" fillId="4" borderId="25" xfId="0" applyFont="1" applyFill="1" applyBorder="1" applyAlignment="1">
      <alignment vertical="center"/>
    </xf>
    <xf numFmtId="0" fontId="2" fillId="4" borderId="39" xfId="0" applyFont="1" applyFill="1" applyBorder="1" applyAlignment="1">
      <alignment vertical="center"/>
    </xf>
    <xf numFmtId="0" fontId="1" fillId="4" borderId="39" xfId="0" applyFont="1" applyFill="1" applyBorder="1" applyAlignment="1">
      <alignment horizontal="center" vertical="center"/>
    </xf>
    <xf numFmtId="0" fontId="1" fillId="14" borderId="1" xfId="0" applyFont="1" applyFill="1" applyBorder="1" applyAlignment="1">
      <alignment horizontal="center" vertical="center"/>
    </xf>
    <xf numFmtId="0" fontId="1" fillId="14" borderId="1" xfId="0" applyFont="1" applyFill="1" applyBorder="1" applyAlignment="1">
      <alignment horizontal="center" vertical="center"/>
    </xf>
    <xf numFmtId="0" fontId="2" fillId="0" borderId="0" xfId="0" applyFont="1" applyAlignment="1">
      <alignment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textRotation="90" wrapText="1"/>
    </xf>
    <xf numFmtId="0" fontId="19" fillId="0" borderId="2" xfId="0" applyFont="1" applyBorder="1" applyAlignment="1">
      <alignment horizontal="center"/>
    </xf>
    <xf numFmtId="0" fontId="15" fillId="0" borderId="5" xfId="0" applyFont="1" applyBorder="1" applyAlignment="1">
      <alignment horizontal="center"/>
    </xf>
    <xf numFmtId="0" fontId="20" fillId="0" borderId="5" xfId="0" applyFont="1" applyBorder="1" applyAlignment="1">
      <alignment horizontal="center"/>
    </xf>
    <xf numFmtId="0" fontId="20" fillId="0" borderId="5" xfId="0" applyFont="1" applyBorder="1" applyAlignment="1">
      <alignment horizontal="center"/>
    </xf>
    <xf numFmtId="2" fontId="20" fillId="0" borderId="5" xfId="0" applyNumberFormat="1" applyFont="1" applyBorder="1" applyAlignment="1">
      <alignment horizontal="center"/>
    </xf>
    <xf numFmtId="0" fontId="19" fillId="15" borderId="38" xfId="0" applyFont="1" applyFill="1" applyBorder="1" applyAlignment="1">
      <alignment horizontal="center"/>
    </xf>
    <xf numFmtId="0" fontId="9" fillId="4" borderId="2" xfId="0" applyFont="1" applyFill="1" applyBorder="1" applyAlignment="1">
      <alignment horizontal="center"/>
    </xf>
    <xf numFmtId="0" fontId="15" fillId="4" borderId="5" xfId="0" applyFont="1" applyFill="1" applyBorder="1" applyAlignment="1">
      <alignment horizontal="center"/>
    </xf>
    <xf numFmtId="0" fontId="19" fillId="0" borderId="47" xfId="0" applyFont="1" applyBorder="1" applyAlignment="1">
      <alignment horizontal="center"/>
    </xf>
    <xf numFmtId="0" fontId="9" fillId="4" borderId="47" xfId="0" applyFont="1" applyFill="1" applyBorder="1" applyAlignment="1">
      <alignment horizontal="center"/>
    </xf>
    <xf numFmtId="0" fontId="15" fillId="4" borderId="38" xfId="0" applyFont="1" applyFill="1" applyBorder="1" applyAlignment="1">
      <alignment horizontal="center"/>
    </xf>
    <xf numFmtId="0" fontId="15" fillId="0" borderId="38" xfId="0" applyFont="1" applyBorder="1" applyAlignment="1">
      <alignment horizontal="center"/>
    </xf>
    <xf numFmtId="2" fontId="20" fillId="0" borderId="5" xfId="0" applyNumberFormat="1" applyFont="1" applyBorder="1" applyAlignment="1">
      <alignment horizontal="center"/>
    </xf>
    <xf numFmtId="0" fontId="18" fillId="0" borderId="2" xfId="0" applyFont="1" applyBorder="1" applyAlignment="1">
      <alignment horizontal="center" vertical="center" wrapText="1"/>
    </xf>
    <xf numFmtId="0" fontId="1" fillId="2" borderId="20" xfId="0" applyFont="1" applyFill="1" applyBorder="1" applyAlignment="1">
      <alignment horizontal="center" vertical="center"/>
    </xf>
    <xf numFmtId="0" fontId="3" fillId="0" borderId="20" xfId="0" applyFont="1" applyBorder="1"/>
    <xf numFmtId="0" fontId="3" fillId="0" borderId="16" xfId="0" applyFont="1" applyBorder="1"/>
    <xf numFmtId="0" fontId="1" fillId="2" borderId="4" xfId="0" applyFont="1" applyFill="1" applyBorder="1" applyAlignment="1">
      <alignment horizontal="center" vertical="center"/>
    </xf>
    <xf numFmtId="0" fontId="3" fillId="0" borderId="4" xfId="0" applyFont="1" applyBorder="1"/>
    <xf numFmtId="0" fontId="3" fillId="0" borderId="5" xfId="0" applyFont="1" applyBorder="1"/>
    <xf numFmtId="0" fontId="1" fillId="2" borderId="7" xfId="0" applyFont="1" applyFill="1" applyBorder="1" applyAlignment="1">
      <alignment horizontal="center" vertical="center"/>
    </xf>
    <xf numFmtId="0" fontId="3" fillId="0" borderId="14" xfId="0" applyFont="1" applyBorder="1"/>
    <xf numFmtId="0" fontId="1" fillId="2" borderId="2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3" fillId="0" borderId="17" xfId="0" applyFont="1" applyBorder="1"/>
    <xf numFmtId="0" fontId="3" fillId="0" borderId="12" xfId="0" applyFont="1" applyBorder="1"/>
    <xf numFmtId="0" fontId="2" fillId="4" borderId="4" xfId="0" applyFont="1" applyFill="1" applyBorder="1" applyAlignment="1">
      <alignment vertical="center"/>
    </xf>
    <xf numFmtId="0" fontId="2" fillId="0" borderId="4" xfId="0" applyFont="1" applyBorder="1" applyAlignment="1">
      <alignment vertical="center"/>
    </xf>
    <xf numFmtId="0" fontId="1" fillId="3" borderId="8" xfId="0" applyFont="1" applyFill="1" applyBorder="1" applyAlignment="1">
      <alignment horizontal="center" vertical="center"/>
    </xf>
    <xf numFmtId="0" fontId="3" fillId="0" borderId="9" xfId="0" applyFont="1" applyBorder="1"/>
    <xf numFmtId="0" fontId="3" fillId="0" borderId="10" xfId="0" applyFont="1" applyBorder="1"/>
    <xf numFmtId="0" fontId="1" fillId="2" borderId="3" xfId="0" applyFont="1" applyFill="1" applyBorder="1" applyAlignment="1">
      <alignment horizontal="center" vertical="center"/>
    </xf>
    <xf numFmtId="0" fontId="1" fillId="3" borderId="6" xfId="0" applyFont="1" applyFill="1" applyBorder="1" applyAlignment="1">
      <alignment horizontal="center" vertical="center"/>
    </xf>
    <xf numFmtId="0" fontId="3" fillId="0" borderId="2" xfId="0" applyFont="1" applyBorder="1"/>
    <xf numFmtId="0" fontId="1" fillId="3" borderId="7" xfId="0" applyFont="1" applyFill="1" applyBorder="1" applyAlignment="1">
      <alignment vertical="center" wrapText="1"/>
    </xf>
    <xf numFmtId="0" fontId="1" fillId="3" borderId="4"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4" xfId="0" applyFont="1" applyFill="1" applyBorder="1" applyAlignment="1">
      <alignment horizontal="center" vertical="center"/>
    </xf>
    <xf numFmtId="18" fontId="5" fillId="0" borderId="8" xfId="0" applyNumberFormat="1" applyFont="1" applyBorder="1" applyAlignment="1">
      <alignment horizontal="center" vertical="center"/>
    </xf>
    <xf numFmtId="0" fontId="1" fillId="5" borderId="8" xfId="0" applyFont="1" applyFill="1" applyBorder="1" applyAlignment="1">
      <alignment horizontal="center" vertical="center"/>
    </xf>
    <xf numFmtId="18" fontId="1" fillId="6" borderId="3" xfId="0" applyNumberFormat="1" applyFont="1" applyFill="1" applyBorder="1" applyAlignment="1">
      <alignment horizontal="center" vertical="center"/>
    </xf>
    <xf numFmtId="18" fontId="1" fillId="0" borderId="8" xfId="0" applyNumberFormat="1" applyFont="1" applyBorder="1" applyAlignment="1">
      <alignment horizontal="center" vertical="center"/>
    </xf>
    <xf numFmtId="19" fontId="5" fillId="0" borderId="8" xfId="0" applyNumberFormat="1" applyFont="1" applyBorder="1" applyAlignment="1">
      <alignment horizontal="center" vertical="center"/>
    </xf>
    <xf numFmtId="22" fontId="5" fillId="0" borderId="8" xfId="0" applyNumberFormat="1" applyFont="1" applyBorder="1" applyAlignment="1">
      <alignment horizontal="center" vertical="center"/>
    </xf>
    <xf numFmtId="0" fontId="5" fillId="0" borderId="8" xfId="0" applyFont="1" applyBorder="1" applyAlignment="1">
      <alignment horizontal="left" vertical="center"/>
    </xf>
    <xf numFmtId="0" fontId="4" fillId="0" borderId="8" xfId="0" applyFont="1" applyBorder="1" applyAlignment="1">
      <alignment horizontal="center" vertical="center"/>
    </xf>
    <xf numFmtId="0" fontId="5" fillId="0" borderId="8" xfId="0" applyFont="1" applyBorder="1" applyAlignment="1">
      <alignment horizontal="center" vertical="center"/>
    </xf>
    <xf numFmtId="0" fontId="12" fillId="0" borderId="30" xfId="0" applyFont="1" applyBorder="1" applyAlignment="1">
      <alignment horizontal="center" vertical="center"/>
    </xf>
    <xf numFmtId="0" fontId="12" fillId="13" borderId="30" xfId="0" applyFont="1" applyFill="1" applyBorder="1" applyAlignment="1">
      <alignment horizontal="center" vertical="center"/>
    </xf>
    <xf numFmtId="0" fontId="11" fillId="0" borderId="30" xfId="0" applyFont="1" applyBorder="1" applyAlignment="1">
      <alignment horizontal="center" vertical="center"/>
    </xf>
    <xf numFmtId="0" fontId="9" fillId="6" borderId="26" xfId="0" applyFont="1" applyFill="1" applyBorder="1" applyAlignment="1">
      <alignment horizontal="left" vertical="center"/>
    </xf>
    <xf numFmtId="0" fontId="3" fillId="0" borderId="27" xfId="0" applyFont="1" applyBorder="1"/>
    <xf numFmtId="0" fontId="3" fillId="0" borderId="28" xfId="0" applyFont="1" applyBorder="1"/>
    <xf numFmtId="0" fontId="3" fillId="0" borderId="3" xfId="0" applyFont="1" applyBorder="1"/>
    <xf numFmtId="0" fontId="8" fillId="8" borderId="26" xfId="0" applyFont="1" applyFill="1" applyBorder="1" applyAlignment="1">
      <alignment horizontal="center" vertical="center" wrapText="1"/>
    </xf>
    <xf numFmtId="0" fontId="3" fillId="0" borderId="11" xfId="0" applyFont="1" applyBorder="1"/>
    <xf numFmtId="0" fontId="0" fillId="0" borderId="0" xfId="0" applyFont="1" applyAlignment="1"/>
    <xf numFmtId="0" fontId="3" fillId="0" borderId="7" xfId="0" applyFont="1" applyBorder="1"/>
    <xf numFmtId="0" fontId="9" fillId="10" borderId="26" xfId="0" applyFont="1" applyFill="1" applyBorder="1" applyAlignment="1">
      <alignment horizontal="left" vertical="center"/>
    </xf>
    <xf numFmtId="0" fontId="9" fillId="5" borderId="26" xfId="0" applyFont="1" applyFill="1" applyBorder="1" applyAlignment="1">
      <alignment horizontal="left" vertical="center"/>
    </xf>
    <xf numFmtId="0" fontId="6" fillId="0" borderId="11" xfId="0" applyFont="1" applyBorder="1" applyAlignment="1">
      <alignment horizontal="center" vertical="center"/>
    </xf>
    <xf numFmtId="0" fontId="9" fillId="9" borderId="26" xfId="0" applyFont="1" applyFill="1" applyBorder="1" applyAlignment="1">
      <alignment horizontal="center" textRotation="90" wrapText="1"/>
    </xf>
    <xf numFmtId="0" fontId="9" fillId="10" borderId="26" xfId="0" applyFont="1" applyFill="1" applyBorder="1" applyAlignment="1">
      <alignment horizontal="center" textRotation="90" wrapText="1"/>
    </xf>
    <xf numFmtId="0" fontId="3" fillId="0" borderId="29" xfId="0" applyFont="1" applyBorder="1"/>
    <xf numFmtId="0" fontId="3" fillId="0" borderId="31" xfId="0" applyFont="1" applyBorder="1"/>
    <xf numFmtId="0" fontId="3" fillId="0" borderId="32" xfId="0" applyFont="1" applyBorder="1"/>
    <xf numFmtId="0" fontId="9" fillId="5" borderId="26" xfId="0" applyFont="1" applyFill="1" applyBorder="1" applyAlignment="1">
      <alignment horizontal="center" textRotation="90" wrapText="1"/>
    </xf>
    <xf numFmtId="0" fontId="9" fillId="0" borderId="30" xfId="0" applyFont="1" applyBorder="1" applyAlignment="1">
      <alignment horizontal="center" vertical="center" textRotation="90"/>
    </xf>
    <xf numFmtId="0" fontId="3" fillId="0" borderId="6" xfId="0" applyFont="1" applyBorder="1"/>
    <xf numFmtId="0" fontId="9" fillId="0" borderId="28" xfId="0" applyFont="1" applyBorder="1" applyAlignment="1">
      <alignment horizontal="center" vertical="center" textRotation="90"/>
    </xf>
    <xf numFmtId="0" fontId="2" fillId="0" borderId="30" xfId="0" applyFont="1" applyBorder="1" applyAlignment="1">
      <alignment horizontal="center" vertical="center"/>
    </xf>
    <xf numFmtId="0" fontId="1" fillId="13" borderId="30" xfId="0" applyFont="1" applyFill="1" applyBorder="1" applyAlignment="1">
      <alignment horizontal="center" vertical="center"/>
    </xf>
    <xf numFmtId="0" fontId="5" fillId="0" borderId="30" xfId="0" applyFont="1" applyBorder="1" applyAlignment="1">
      <alignment horizontal="center" vertical="center"/>
    </xf>
    <xf numFmtId="0" fontId="2" fillId="0" borderId="28" xfId="0" applyFont="1" applyBorder="1" applyAlignment="1">
      <alignment horizontal="center" vertical="center"/>
    </xf>
    <xf numFmtId="0" fontId="1" fillId="6" borderId="26" xfId="0" applyFont="1" applyFill="1" applyBorder="1" applyAlignment="1">
      <alignment horizontal="left" vertical="center"/>
    </xf>
    <xf numFmtId="0" fontId="1" fillId="10" borderId="26" xfId="0" applyFont="1" applyFill="1" applyBorder="1" applyAlignment="1">
      <alignment horizontal="left" vertical="center"/>
    </xf>
    <xf numFmtId="0" fontId="1" fillId="5" borderId="26" xfId="0" applyFont="1" applyFill="1" applyBorder="1" applyAlignment="1">
      <alignment horizontal="left" vertical="center"/>
    </xf>
    <xf numFmtId="0" fontId="5" fillId="0" borderId="11" xfId="0" applyFont="1" applyBorder="1" applyAlignment="1">
      <alignment horizontal="center" vertical="center"/>
    </xf>
    <xf numFmtId="0" fontId="1" fillId="9" borderId="26" xfId="0" applyFont="1" applyFill="1" applyBorder="1" applyAlignment="1">
      <alignment horizontal="center" vertical="center" textRotation="90" wrapText="1"/>
    </xf>
    <xf numFmtId="0" fontId="1" fillId="10" borderId="26" xfId="0" applyFont="1" applyFill="1" applyBorder="1" applyAlignment="1">
      <alignment horizontal="center" vertical="center" textRotation="90" wrapText="1"/>
    </xf>
    <xf numFmtId="0" fontId="1" fillId="5" borderId="26" xfId="0" applyFont="1" applyFill="1" applyBorder="1" applyAlignment="1">
      <alignment horizontal="center" vertical="center" textRotation="90" wrapText="1"/>
    </xf>
    <xf numFmtId="0" fontId="1" fillId="0" borderId="30" xfId="0" applyFont="1" applyBorder="1" applyAlignment="1">
      <alignment horizontal="center" vertical="center" textRotation="90"/>
    </xf>
    <xf numFmtId="0" fontId="1" fillId="0" borderId="30" xfId="0" applyFont="1" applyBorder="1" applyAlignment="1">
      <alignment horizontal="center" vertical="center"/>
    </xf>
    <xf numFmtId="0" fontId="1" fillId="8" borderId="26" xfId="0" applyFont="1" applyFill="1" applyBorder="1" applyAlignment="1">
      <alignment horizontal="center" vertical="center" wrapText="1"/>
    </xf>
    <xf numFmtId="0" fontId="2" fillId="0" borderId="26" xfId="0" applyFont="1" applyBorder="1" applyAlignment="1">
      <alignment horizontal="center" vertical="center"/>
    </xf>
    <xf numFmtId="0" fontId="1" fillId="0" borderId="27" xfId="0" applyFont="1" applyBorder="1" applyAlignment="1">
      <alignment horizontal="center" vertical="center" textRotation="90"/>
    </xf>
    <xf numFmtId="0" fontId="15" fillId="0" borderId="23" xfId="0" applyFont="1" applyBorder="1" applyAlignment="1">
      <alignment horizontal="center" vertical="center"/>
    </xf>
    <xf numFmtId="0" fontId="6" fillId="0" borderId="13" xfId="0" applyFont="1" applyBorder="1" applyAlignment="1">
      <alignment horizontal="center" vertical="center"/>
    </xf>
    <xf numFmtId="0" fontId="15" fillId="9" borderId="41" xfId="0" applyFont="1" applyFill="1" applyBorder="1" applyAlignment="1">
      <alignment horizontal="center" vertical="center" wrapText="1"/>
    </xf>
    <xf numFmtId="0" fontId="3" fillId="0" borderId="42" xfId="0" applyFont="1" applyBorder="1"/>
    <xf numFmtId="0" fontId="3" fillId="0" borderId="43" xfId="0" applyFont="1" applyBorder="1"/>
    <xf numFmtId="0" fontId="15" fillId="0" borderId="45" xfId="0" applyFont="1" applyBorder="1" applyAlignment="1">
      <alignment horizontal="center" vertical="center"/>
    </xf>
    <xf numFmtId="0" fontId="3" fillId="0" borderId="45" xfId="0" applyFont="1" applyBorder="1"/>
    <xf numFmtId="0" fontId="3" fillId="0" borderId="22" xfId="0" applyFont="1" applyBorder="1"/>
    <xf numFmtId="0" fontId="15" fillId="0" borderId="46" xfId="0" applyFont="1" applyBorder="1" applyAlignment="1">
      <alignment horizontal="center" vertical="center"/>
    </xf>
    <xf numFmtId="0" fontId="15" fillId="9" borderId="49" xfId="0" applyFont="1" applyFill="1" applyBorder="1" applyAlignment="1">
      <alignment horizontal="center" vertical="center" wrapText="1"/>
    </xf>
    <xf numFmtId="0" fontId="3" fillId="0" borderId="50" xfId="0" applyFont="1" applyBorder="1"/>
    <xf numFmtId="0" fontId="3" fillId="0" borderId="51" xfId="0" applyFont="1" applyBorder="1"/>
    <xf numFmtId="0" fontId="15" fillId="0" borderId="44" xfId="0" applyFont="1" applyBorder="1" applyAlignment="1">
      <alignment horizontal="center" vertical="center"/>
    </xf>
    <xf numFmtId="0" fontId="3" fillId="0" borderId="24" xfId="0" applyFont="1" applyBorder="1"/>
    <xf numFmtId="0" fontId="1" fillId="4" borderId="41" xfId="0" applyFont="1" applyFill="1" applyBorder="1" applyAlignment="1">
      <alignment horizontal="center" vertical="center" wrapText="1"/>
    </xf>
    <xf numFmtId="0" fontId="3" fillId="0" borderId="52" xfId="0" applyFont="1" applyBorder="1"/>
    <xf numFmtId="0" fontId="1" fillId="9" borderId="41" xfId="0" applyFont="1" applyFill="1" applyBorder="1" applyAlignment="1">
      <alignment horizontal="center" vertical="center" wrapText="1"/>
    </xf>
    <xf numFmtId="0" fontId="1" fillId="0" borderId="44" xfId="0" applyFont="1" applyBorder="1" applyAlignment="1">
      <alignment horizontal="center" vertical="center"/>
    </xf>
    <xf numFmtId="0" fontId="1" fillId="0" borderId="46" xfId="0" applyFont="1" applyBorder="1" applyAlignment="1">
      <alignment horizontal="center" vertical="center"/>
    </xf>
    <xf numFmtId="0" fontId="1" fillId="0" borderId="46" xfId="0" applyFont="1" applyBorder="1" applyAlignment="1">
      <alignment horizontal="center"/>
    </xf>
    <xf numFmtId="0" fontId="1" fillId="0" borderId="23" xfId="0" applyFont="1" applyBorder="1" applyAlignment="1">
      <alignment horizontal="center"/>
    </xf>
    <xf numFmtId="0" fontId="1" fillId="0" borderId="45" xfId="0" applyFont="1" applyBorder="1" applyAlignment="1">
      <alignment horizontal="center"/>
    </xf>
    <xf numFmtId="0" fontId="1" fillId="9" borderId="15" xfId="0" applyFont="1" applyFill="1" applyBorder="1" applyAlignment="1">
      <alignment horizontal="center" vertical="center" wrapText="1"/>
    </xf>
    <xf numFmtId="0" fontId="16" fillId="4" borderId="8" xfId="0" applyFont="1" applyFill="1" applyBorder="1" applyAlignment="1">
      <alignment horizontal="center" vertical="center"/>
    </xf>
    <xf numFmtId="0" fontId="15" fillId="4" borderId="41" xfId="0" applyFont="1" applyFill="1" applyBorder="1" applyAlignment="1">
      <alignment horizontal="center" vertical="center" wrapText="1"/>
    </xf>
    <xf numFmtId="0" fontId="17" fillId="9" borderId="54" xfId="0" applyFont="1" applyFill="1" applyBorder="1" applyAlignment="1">
      <alignment horizontal="center"/>
    </xf>
    <xf numFmtId="0" fontId="3" fillId="0" borderId="55" xfId="0" applyFont="1" applyBorder="1"/>
    <xf numFmtId="0" fontId="3" fillId="0" borderId="5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3314700</xdr:colOff>
      <xdr:row>1</xdr:row>
      <xdr:rowOff>142875</xdr:rowOff>
    </xdr:from>
    <xdr:ext cx="238125" cy="390525"/>
    <xdr:sp macro="" textlink="">
      <xdr:nvSpPr>
        <xdr:cNvPr id="3" name="Shape 3">
          <a:extLst>
            <a:ext uri="{FF2B5EF4-FFF2-40B4-BE49-F238E27FC236}">
              <a16:creationId xmlns:a16="http://schemas.microsoft.com/office/drawing/2014/main" id="{00000000-0008-0000-0000-000003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1</xdr:row>
      <xdr:rowOff>142875</xdr:rowOff>
    </xdr:from>
    <xdr:ext cx="238125" cy="390525"/>
    <xdr:sp macro="" textlink="">
      <xdr:nvSpPr>
        <xdr:cNvPr id="2" name="Shape 3">
          <a:extLst>
            <a:ext uri="{FF2B5EF4-FFF2-40B4-BE49-F238E27FC236}">
              <a16:creationId xmlns:a16="http://schemas.microsoft.com/office/drawing/2014/main" id="{00000000-0008-0000-0000-000002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285750</xdr:colOff>
      <xdr:row>1</xdr:row>
      <xdr:rowOff>190500</xdr:rowOff>
    </xdr:from>
    <xdr:ext cx="238125" cy="457200"/>
    <xdr:sp macro="" textlink="">
      <xdr:nvSpPr>
        <xdr:cNvPr id="4" name="Shape 4">
          <a:extLst>
            <a:ext uri="{FF2B5EF4-FFF2-40B4-BE49-F238E27FC236}">
              <a16:creationId xmlns:a16="http://schemas.microsoft.com/office/drawing/2014/main" id="{00000000-0008-0000-0000-000004000000}"/>
            </a:ext>
          </a:extLst>
        </xdr:cNvPr>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142875</xdr:rowOff>
    </xdr:from>
    <xdr:ext cx="238125" cy="390525"/>
    <xdr:sp macro="" textlink="">
      <xdr:nvSpPr>
        <xdr:cNvPr id="5" name="Shape 3">
          <a:extLst>
            <a:ext uri="{FF2B5EF4-FFF2-40B4-BE49-F238E27FC236}">
              <a16:creationId xmlns:a16="http://schemas.microsoft.com/office/drawing/2014/main" id="{00000000-0008-0000-0000-000005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285750</xdr:colOff>
      <xdr:row>1</xdr:row>
      <xdr:rowOff>190500</xdr:rowOff>
    </xdr:from>
    <xdr:ext cx="238125" cy="457200"/>
    <xdr:sp macro="" textlink="">
      <xdr:nvSpPr>
        <xdr:cNvPr id="6" name="Shape 4">
          <a:extLst>
            <a:ext uri="{FF2B5EF4-FFF2-40B4-BE49-F238E27FC236}">
              <a16:creationId xmlns:a16="http://schemas.microsoft.com/office/drawing/2014/main" id="{00000000-0008-0000-0000-000006000000}"/>
            </a:ext>
          </a:extLst>
        </xdr:cNvPr>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2543175</xdr:colOff>
      <xdr:row>0</xdr:row>
      <xdr:rowOff>114300</xdr:rowOff>
    </xdr:from>
    <xdr:ext cx="4314825" cy="590550"/>
    <xdr:sp macro="" textlink="">
      <xdr:nvSpPr>
        <xdr:cNvPr id="7" name="Shape 5">
          <a:extLst>
            <a:ext uri="{FF2B5EF4-FFF2-40B4-BE49-F238E27FC236}">
              <a16:creationId xmlns:a16="http://schemas.microsoft.com/office/drawing/2014/main" id="{00000000-0008-0000-0000-000007000000}"/>
            </a:ext>
          </a:extLst>
        </xdr:cNvPr>
        <xdr:cNvSpPr/>
      </xdr:nvSpPr>
      <xdr:spPr>
        <a:xfrm>
          <a:off x="3193350" y="3489488"/>
          <a:ext cx="4305300" cy="5810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2562225</xdr:colOff>
      <xdr:row>0</xdr:row>
      <xdr:rowOff>9525</xdr:rowOff>
    </xdr:from>
    <xdr:ext cx="3371850" cy="1038225"/>
    <xdr:sp macro="" textlink="">
      <xdr:nvSpPr>
        <xdr:cNvPr id="8" name="Shape 6">
          <a:extLst>
            <a:ext uri="{FF2B5EF4-FFF2-40B4-BE49-F238E27FC236}">
              <a16:creationId xmlns:a16="http://schemas.microsoft.com/office/drawing/2014/main" id="{00000000-0008-0000-0000-000008000000}"/>
            </a:ext>
          </a:extLst>
        </xdr:cNvPr>
        <xdr:cNvSpPr txBox="1"/>
      </xdr:nvSpPr>
      <xdr:spPr>
        <a:xfrm>
          <a:off x="3664838" y="3265650"/>
          <a:ext cx="3362325" cy="10287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r>
            <a:rPr lang="en-US" sz="1700" b="1">
              <a:solidFill>
                <a:srgbClr val="CC4125"/>
              </a:solidFill>
            </a:rPr>
            <a:t>3er FESTIVAL NACIONAL DE ESCUELAS Y MENORES</a:t>
          </a:r>
          <a:endParaRPr sz="1700">
            <a:solidFill>
              <a:srgbClr val="CC4125"/>
            </a:solidFill>
          </a:endParaRPr>
        </a:p>
        <a:p>
          <a:pPr marL="0" lvl="0" indent="0" algn="ctr" rtl="0">
            <a:spcBef>
              <a:spcPts val="0"/>
            </a:spcBef>
            <a:spcAft>
              <a:spcPts val="0"/>
            </a:spcAft>
            <a:buClr>
              <a:srgbClr val="CC4125"/>
            </a:buClr>
            <a:buSzPts val="1700"/>
            <a:buFont typeface="Arial"/>
            <a:buNone/>
          </a:pPr>
          <a:r>
            <a:rPr lang="en-US" sz="1700" b="1">
              <a:solidFill>
                <a:srgbClr val="CC4125"/>
              </a:solidFill>
            </a:rPr>
            <a:t>9a PARADA NACIONAL, SUB 19 VARONES Y SUB 20 DAMAS BUGA  NOVIEMBRE 10 AL 13</a:t>
          </a:r>
          <a:endParaRPr sz="1400"/>
        </a:p>
        <a:p>
          <a:pPr marL="0" lvl="0" indent="0" algn="ctr" rtl="0">
            <a:spcBef>
              <a:spcPts val="0"/>
            </a:spcBef>
            <a:spcAft>
              <a:spcPts val="0"/>
            </a:spcAft>
            <a:buClr>
              <a:srgbClr val="CC4125"/>
            </a:buClr>
            <a:buSzPts val="1700"/>
            <a:buFont typeface="Arial"/>
            <a:buNone/>
          </a:pPr>
          <a:r>
            <a:rPr lang="en-US" sz="1700" b="1">
              <a:solidFill>
                <a:srgbClr val="CC4125"/>
              </a:solidFill>
            </a:rPr>
            <a:t> </a:t>
          </a:r>
          <a:endParaRPr sz="1400">
            <a:solidFill>
              <a:srgbClr val="CC4125"/>
            </a:solidFill>
          </a:endParaRPr>
        </a:p>
      </xdr:txBody>
    </xdr:sp>
    <xdr:clientData fLocksWithSheet="0"/>
  </xdr:oneCellAnchor>
  <xdr:oneCellAnchor>
    <xdr:from>
      <xdr:col>0</xdr:col>
      <xdr:colOff>3333750</xdr:colOff>
      <xdr:row>0</xdr:row>
      <xdr:rowOff>161925</xdr:rowOff>
    </xdr:from>
    <xdr:ext cx="219075" cy="371475"/>
    <xdr:sp macro="" textlink="">
      <xdr:nvSpPr>
        <xdr:cNvPr id="9" name="Shape 7">
          <a:extLst>
            <a:ext uri="{FF2B5EF4-FFF2-40B4-BE49-F238E27FC236}">
              <a16:creationId xmlns:a16="http://schemas.microsoft.com/office/drawing/2014/main" id="{00000000-0008-0000-0000-000009000000}"/>
            </a:ext>
          </a:extLst>
        </xdr:cNvPr>
        <xdr:cNvSpPr/>
      </xdr:nvSpPr>
      <xdr:spPr>
        <a:xfrm>
          <a:off x="5241225" y="3599025"/>
          <a:ext cx="209550" cy="3619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3333750</xdr:colOff>
      <xdr:row>0</xdr:row>
      <xdr:rowOff>161925</xdr:rowOff>
    </xdr:from>
    <xdr:ext cx="219075" cy="371475"/>
    <xdr:sp macro="" textlink="">
      <xdr:nvSpPr>
        <xdr:cNvPr id="10" name="Shape 7">
          <a:extLst>
            <a:ext uri="{FF2B5EF4-FFF2-40B4-BE49-F238E27FC236}">
              <a16:creationId xmlns:a16="http://schemas.microsoft.com/office/drawing/2014/main" id="{00000000-0008-0000-0000-00000A000000}"/>
            </a:ext>
          </a:extLst>
        </xdr:cNvPr>
        <xdr:cNvSpPr/>
      </xdr:nvSpPr>
      <xdr:spPr>
        <a:xfrm>
          <a:off x="5241225" y="3599025"/>
          <a:ext cx="209550" cy="3619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304800</xdr:colOff>
      <xdr:row>0</xdr:row>
      <xdr:rowOff>209550</xdr:rowOff>
    </xdr:from>
    <xdr:ext cx="219075" cy="438150"/>
    <xdr:sp macro="" textlink="">
      <xdr:nvSpPr>
        <xdr:cNvPr id="11" name="Shape 8">
          <a:extLst>
            <a:ext uri="{FF2B5EF4-FFF2-40B4-BE49-F238E27FC236}">
              <a16:creationId xmlns:a16="http://schemas.microsoft.com/office/drawing/2014/main" id="{00000000-0008-0000-0000-00000B000000}"/>
            </a:ext>
          </a:extLst>
        </xdr:cNvPr>
        <xdr:cNvSpPr/>
      </xdr:nvSpPr>
      <xdr:spPr>
        <a:xfrm>
          <a:off x="5241225" y="3565688"/>
          <a:ext cx="209550" cy="428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5305425" cy="876300"/>
    <xdr:sp macro="" textlink="">
      <xdr:nvSpPr>
        <xdr:cNvPr id="12" name="Shape 9">
          <a:extLst>
            <a:ext uri="{FF2B5EF4-FFF2-40B4-BE49-F238E27FC236}">
              <a16:creationId xmlns:a16="http://schemas.microsoft.com/office/drawing/2014/main" id="{00000000-0008-0000-0000-00000C000000}"/>
            </a:ext>
          </a:extLst>
        </xdr:cNvPr>
        <xdr:cNvSpPr/>
      </xdr:nvSpPr>
      <xdr:spPr>
        <a:xfrm>
          <a:off x="2698050" y="3346613"/>
          <a:ext cx="5295900" cy="8667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800">
            <a:solidFill>
              <a:schemeClr val="accent2"/>
            </a:solidFill>
          </a:endParaRPr>
        </a:p>
      </xdr:txBody>
    </xdr:sp>
    <xdr:clientData fLocksWithSheet="0"/>
  </xdr:oneCellAnchor>
  <xdr:oneCellAnchor>
    <xdr:from>
      <xdr:col>0</xdr:col>
      <xdr:colOff>3333750</xdr:colOff>
      <xdr:row>0</xdr:row>
      <xdr:rowOff>161925</xdr:rowOff>
    </xdr:from>
    <xdr:ext cx="219075" cy="371475"/>
    <xdr:sp macro="" textlink="">
      <xdr:nvSpPr>
        <xdr:cNvPr id="13" name="Shape 7">
          <a:extLst>
            <a:ext uri="{FF2B5EF4-FFF2-40B4-BE49-F238E27FC236}">
              <a16:creationId xmlns:a16="http://schemas.microsoft.com/office/drawing/2014/main" id="{00000000-0008-0000-0000-00000D000000}"/>
            </a:ext>
          </a:extLst>
        </xdr:cNvPr>
        <xdr:cNvSpPr/>
      </xdr:nvSpPr>
      <xdr:spPr>
        <a:xfrm>
          <a:off x="5241225" y="3599025"/>
          <a:ext cx="209550" cy="3619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304800</xdr:colOff>
      <xdr:row>0</xdr:row>
      <xdr:rowOff>209550</xdr:rowOff>
    </xdr:from>
    <xdr:ext cx="219075" cy="438150"/>
    <xdr:sp macro="" textlink="">
      <xdr:nvSpPr>
        <xdr:cNvPr id="14" name="Shape 8">
          <a:extLst>
            <a:ext uri="{FF2B5EF4-FFF2-40B4-BE49-F238E27FC236}">
              <a16:creationId xmlns:a16="http://schemas.microsoft.com/office/drawing/2014/main" id="{00000000-0008-0000-0000-00000E000000}"/>
            </a:ext>
          </a:extLst>
        </xdr:cNvPr>
        <xdr:cNvSpPr/>
      </xdr:nvSpPr>
      <xdr:spPr>
        <a:xfrm>
          <a:off x="5241225" y="3565688"/>
          <a:ext cx="209550" cy="428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6400800" cy="1133475"/>
    <xdr:sp macro="" textlink="">
      <xdr:nvSpPr>
        <xdr:cNvPr id="15" name="Shape 10">
          <a:extLst>
            <a:ext uri="{FF2B5EF4-FFF2-40B4-BE49-F238E27FC236}">
              <a16:creationId xmlns:a16="http://schemas.microsoft.com/office/drawing/2014/main" id="{00000000-0008-0000-0000-00000F000000}"/>
            </a:ext>
          </a:extLst>
        </xdr:cNvPr>
        <xdr:cNvSpPr/>
      </xdr:nvSpPr>
      <xdr:spPr>
        <a:xfrm>
          <a:off x="2146721" y="3214103"/>
          <a:ext cx="6398558" cy="113179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2495550</xdr:colOff>
      <xdr:row>0</xdr:row>
      <xdr:rowOff>114300</xdr:rowOff>
    </xdr:from>
    <xdr:ext cx="5238750" cy="1143000"/>
    <xdr:sp macro="" textlink="">
      <xdr:nvSpPr>
        <xdr:cNvPr id="16" name="Shape 11">
          <a:extLst>
            <a:ext uri="{FF2B5EF4-FFF2-40B4-BE49-F238E27FC236}">
              <a16:creationId xmlns:a16="http://schemas.microsoft.com/office/drawing/2014/main" id="{00000000-0008-0000-0000-000010000000}"/>
            </a:ext>
          </a:extLst>
        </xdr:cNvPr>
        <xdr:cNvSpPr/>
      </xdr:nvSpPr>
      <xdr:spPr>
        <a:xfrm>
          <a:off x="2731388" y="3213263"/>
          <a:ext cx="5229225" cy="1133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800" b="1" cap="none">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3314700</xdr:colOff>
      <xdr:row>1</xdr:row>
      <xdr:rowOff>142875</xdr:rowOff>
    </xdr:from>
    <xdr:ext cx="238125" cy="390525"/>
    <xdr:sp macro="" textlink="">
      <xdr:nvSpPr>
        <xdr:cNvPr id="17" name="Shape 3">
          <a:extLst>
            <a:ext uri="{FF2B5EF4-FFF2-40B4-BE49-F238E27FC236}">
              <a16:creationId xmlns:a16="http://schemas.microsoft.com/office/drawing/2014/main" id="{00000000-0008-0000-0000-000011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1</xdr:row>
      <xdr:rowOff>142875</xdr:rowOff>
    </xdr:from>
    <xdr:ext cx="238125" cy="390525"/>
    <xdr:sp macro="" textlink="">
      <xdr:nvSpPr>
        <xdr:cNvPr id="18" name="Shape 3">
          <a:extLst>
            <a:ext uri="{FF2B5EF4-FFF2-40B4-BE49-F238E27FC236}">
              <a16:creationId xmlns:a16="http://schemas.microsoft.com/office/drawing/2014/main" id="{00000000-0008-0000-0000-000012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1</xdr:row>
      <xdr:rowOff>142875</xdr:rowOff>
    </xdr:from>
    <xdr:ext cx="238125" cy="390525"/>
    <xdr:sp macro="" textlink="">
      <xdr:nvSpPr>
        <xdr:cNvPr id="19" name="Shape 3">
          <a:extLst>
            <a:ext uri="{FF2B5EF4-FFF2-40B4-BE49-F238E27FC236}">
              <a16:creationId xmlns:a16="http://schemas.microsoft.com/office/drawing/2014/main" id="{00000000-0008-0000-0000-000013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7886700</xdr:colOff>
      <xdr:row>6</xdr:row>
      <xdr:rowOff>419100</xdr:rowOff>
    </xdr:from>
    <xdr:ext cx="0" cy="0"/>
    <xdr:pic>
      <xdr:nvPicPr>
        <xdr:cNvPr id="20" name="image5.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21" name="image5.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0</xdr:rowOff>
    </xdr:from>
    <xdr:ext cx="0" cy="0"/>
    <xdr:pic>
      <xdr:nvPicPr>
        <xdr:cNvPr id="22" name="image5.pn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95575" cy="1466850"/>
    <xdr:pic>
      <xdr:nvPicPr>
        <xdr:cNvPr id="23" name="image1.png" descr="Federación Colombiana de Patinaje - Fedepatín - FCP" title="Imagen">
          <a:extLst>
            <a:ext uri="{FF2B5EF4-FFF2-40B4-BE49-F238E27FC236}">
              <a16:creationId xmlns:a16="http://schemas.microsoft.com/office/drawing/2014/main" id="{00000000-0008-0000-0000-00001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5943600</xdr:colOff>
      <xdr:row>0</xdr:row>
      <xdr:rowOff>0</xdr:rowOff>
    </xdr:from>
    <xdr:ext cx="1590675" cy="1466850"/>
    <xdr:pic>
      <xdr:nvPicPr>
        <xdr:cNvPr id="24" name="image2.png">
          <a:extLst>
            <a:ext uri="{FF2B5EF4-FFF2-40B4-BE49-F238E27FC236}">
              <a16:creationId xmlns:a16="http://schemas.microsoft.com/office/drawing/2014/main" id="{00000000-0008-0000-0000-00001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7534275</xdr:colOff>
      <xdr:row>0</xdr:row>
      <xdr:rowOff>47625</xdr:rowOff>
    </xdr:from>
    <xdr:ext cx="1933575" cy="1438275"/>
    <xdr:pic>
      <xdr:nvPicPr>
        <xdr:cNvPr id="25" name="image3.png">
          <a:extLst>
            <a:ext uri="{FF2B5EF4-FFF2-40B4-BE49-F238E27FC236}">
              <a16:creationId xmlns:a16="http://schemas.microsoft.com/office/drawing/2014/main" id="{00000000-0008-0000-0000-00001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26" name="image5.pn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1219200</xdr:colOff>
      <xdr:row>0</xdr:row>
      <xdr:rowOff>0</xdr:rowOff>
    </xdr:from>
    <xdr:ext cx="1495425" cy="1019175"/>
    <xdr:pic>
      <xdr:nvPicPr>
        <xdr:cNvPr id="27" name="image8.png">
          <a:extLst>
            <a:ext uri="{FF2B5EF4-FFF2-40B4-BE49-F238E27FC236}">
              <a16:creationId xmlns:a16="http://schemas.microsoft.com/office/drawing/2014/main" id="{00000000-0008-0000-0000-00001B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28" name="image5.png">
          <a:extLst>
            <a:ext uri="{FF2B5EF4-FFF2-40B4-BE49-F238E27FC236}">
              <a16:creationId xmlns:a16="http://schemas.microsoft.com/office/drawing/2014/main" id="{00000000-0008-0000-00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29" name="image5.png">
          <a:extLst>
            <a:ext uri="{FF2B5EF4-FFF2-40B4-BE49-F238E27FC236}">
              <a16:creationId xmlns:a16="http://schemas.microsoft.com/office/drawing/2014/main" id="{00000000-0008-0000-00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0934700" cy="1485900"/>
    <xdr:pic>
      <xdr:nvPicPr>
        <xdr:cNvPr id="30" name="image4.png">
          <a:extLst>
            <a:ext uri="{FF2B5EF4-FFF2-40B4-BE49-F238E27FC236}">
              <a16:creationId xmlns:a16="http://schemas.microsoft.com/office/drawing/2014/main" id="{00000000-0008-0000-0000-00001E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31" name="image5.png">
          <a:extLst>
            <a:ext uri="{FF2B5EF4-FFF2-40B4-BE49-F238E27FC236}">
              <a16:creationId xmlns:a16="http://schemas.microsoft.com/office/drawing/2014/main" id="{00000000-0008-0000-00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32" name="image5.png">
          <a:extLst>
            <a:ext uri="{FF2B5EF4-FFF2-40B4-BE49-F238E27FC236}">
              <a16:creationId xmlns:a16="http://schemas.microsoft.com/office/drawing/2014/main" id="{00000000-0008-0000-00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33" name="image5.png">
          <a:extLst>
            <a:ext uri="{FF2B5EF4-FFF2-40B4-BE49-F238E27FC236}">
              <a16:creationId xmlns:a16="http://schemas.microsoft.com/office/drawing/2014/main" id="{00000000-0008-0000-00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3314700</xdr:colOff>
      <xdr:row>0</xdr:row>
      <xdr:rowOff>142875</xdr:rowOff>
    </xdr:from>
    <xdr:ext cx="238125" cy="390525"/>
    <xdr:sp macro="" textlink="">
      <xdr:nvSpPr>
        <xdr:cNvPr id="3" name="Shape 3">
          <a:extLst>
            <a:ext uri="{FF2B5EF4-FFF2-40B4-BE49-F238E27FC236}">
              <a16:creationId xmlns:a16="http://schemas.microsoft.com/office/drawing/2014/main" id="{00000000-0008-0000-0100-000003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0</xdr:row>
      <xdr:rowOff>190500</xdr:rowOff>
    </xdr:from>
    <xdr:ext cx="238125" cy="457200"/>
    <xdr:sp macro="" textlink="">
      <xdr:nvSpPr>
        <xdr:cNvPr id="4" name="Shape 4">
          <a:extLst>
            <a:ext uri="{FF2B5EF4-FFF2-40B4-BE49-F238E27FC236}">
              <a16:creationId xmlns:a16="http://schemas.microsoft.com/office/drawing/2014/main" id="{00000000-0008-0000-0100-000004000000}"/>
            </a:ext>
          </a:extLst>
        </xdr:cNvPr>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6</xdr:col>
      <xdr:colOff>352425</xdr:colOff>
      <xdr:row>67</xdr:row>
      <xdr:rowOff>114300</xdr:rowOff>
    </xdr:from>
    <xdr:ext cx="809625" cy="895350"/>
    <xdr:sp macro="" textlink="">
      <xdr:nvSpPr>
        <xdr:cNvPr id="12" name="Shape 12">
          <a:extLst>
            <a:ext uri="{FF2B5EF4-FFF2-40B4-BE49-F238E27FC236}">
              <a16:creationId xmlns:a16="http://schemas.microsoft.com/office/drawing/2014/main" id="{00000000-0008-0000-0100-00000C000000}"/>
            </a:ext>
          </a:extLst>
        </xdr:cNvPr>
        <xdr:cNvSpPr/>
      </xdr:nvSpPr>
      <xdr:spPr>
        <a:xfrm>
          <a:off x="4945950" y="3337088"/>
          <a:ext cx="800100" cy="8858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400"/>
            <a:buFont typeface="Arial"/>
            <a:buNone/>
          </a:pPr>
          <a:endParaRPr sz="1400"/>
        </a:p>
        <a:p>
          <a:pPr marL="0" lvl="0" indent="0" algn="ctr" rtl="0">
            <a:spcBef>
              <a:spcPts val="0"/>
            </a:spcBef>
            <a:spcAft>
              <a:spcPts val="0"/>
            </a:spcAft>
            <a:buSzPts val="1400"/>
            <a:buFont typeface="Arial"/>
            <a:buNone/>
          </a:pPr>
          <a:endParaRPr sz="1400"/>
        </a:p>
      </xdr:txBody>
    </xdr:sp>
    <xdr:clientData fLocksWithSheet="0"/>
  </xdr:oneCellAnchor>
  <xdr:oneCellAnchor>
    <xdr:from>
      <xdr:col>0</xdr:col>
      <xdr:colOff>3333750</xdr:colOff>
      <xdr:row>0</xdr:row>
      <xdr:rowOff>161925</xdr:rowOff>
    </xdr:from>
    <xdr:ext cx="219075" cy="371475"/>
    <xdr:sp macro="" textlink="">
      <xdr:nvSpPr>
        <xdr:cNvPr id="7" name="Shape 7">
          <a:extLst>
            <a:ext uri="{FF2B5EF4-FFF2-40B4-BE49-F238E27FC236}">
              <a16:creationId xmlns:a16="http://schemas.microsoft.com/office/drawing/2014/main" id="{00000000-0008-0000-0100-000007000000}"/>
            </a:ext>
          </a:extLst>
        </xdr:cNvPr>
        <xdr:cNvSpPr/>
      </xdr:nvSpPr>
      <xdr:spPr>
        <a:xfrm>
          <a:off x="5241225" y="3599025"/>
          <a:ext cx="209550" cy="3619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304800</xdr:colOff>
      <xdr:row>0</xdr:row>
      <xdr:rowOff>209550</xdr:rowOff>
    </xdr:from>
    <xdr:ext cx="219075" cy="438150"/>
    <xdr:sp macro="" textlink="">
      <xdr:nvSpPr>
        <xdr:cNvPr id="8" name="Shape 8">
          <a:extLst>
            <a:ext uri="{FF2B5EF4-FFF2-40B4-BE49-F238E27FC236}">
              <a16:creationId xmlns:a16="http://schemas.microsoft.com/office/drawing/2014/main" id="{00000000-0008-0000-0100-000008000000}"/>
            </a:ext>
          </a:extLst>
        </xdr:cNvPr>
        <xdr:cNvSpPr/>
      </xdr:nvSpPr>
      <xdr:spPr>
        <a:xfrm>
          <a:off x="5241225" y="3565688"/>
          <a:ext cx="209550" cy="428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64</xdr:row>
      <xdr:rowOff>0</xdr:rowOff>
    </xdr:from>
    <xdr:ext cx="6400800" cy="1133475"/>
    <xdr:sp macro="" textlink="">
      <xdr:nvSpPr>
        <xdr:cNvPr id="10" name="Shape 10">
          <a:extLst>
            <a:ext uri="{FF2B5EF4-FFF2-40B4-BE49-F238E27FC236}">
              <a16:creationId xmlns:a16="http://schemas.microsoft.com/office/drawing/2014/main" id="{00000000-0008-0000-0100-00000A000000}"/>
            </a:ext>
          </a:extLst>
        </xdr:cNvPr>
        <xdr:cNvSpPr/>
      </xdr:nvSpPr>
      <xdr:spPr>
        <a:xfrm>
          <a:off x="2146721" y="3214103"/>
          <a:ext cx="6398558" cy="113179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1</xdr:col>
      <xdr:colOff>0</xdr:colOff>
      <xdr:row>0</xdr:row>
      <xdr:rowOff>152400</xdr:rowOff>
    </xdr:from>
    <xdr:ext cx="228600" cy="381000"/>
    <xdr:pic>
      <xdr:nvPicPr>
        <xdr:cNvPr id="2" name="image6.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5" name="image7.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0</xdr:row>
      <xdr:rowOff>209550</xdr:rowOff>
    </xdr:from>
    <xdr:ext cx="228600" cy="381000"/>
    <xdr:pic>
      <xdr:nvPicPr>
        <xdr:cNvPr id="6" name="image6.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9" name="image7.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0</xdr:row>
      <xdr:rowOff>0</xdr:rowOff>
    </xdr:from>
    <xdr:ext cx="9458325" cy="1076325"/>
    <xdr:pic>
      <xdr:nvPicPr>
        <xdr:cNvPr id="11" name="image4.png" title="Imagen">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49</xdr:row>
      <xdr:rowOff>0</xdr:rowOff>
    </xdr:from>
    <xdr:ext cx="5305425" cy="876300"/>
    <xdr:sp macro="" textlink="">
      <xdr:nvSpPr>
        <xdr:cNvPr id="13" name="Shape 13">
          <a:extLst>
            <a:ext uri="{FF2B5EF4-FFF2-40B4-BE49-F238E27FC236}">
              <a16:creationId xmlns:a16="http://schemas.microsoft.com/office/drawing/2014/main" id="{00000000-0008-0000-0200-00000D000000}"/>
            </a:ext>
          </a:extLst>
        </xdr:cNvPr>
        <xdr:cNvSpPr/>
      </xdr:nvSpPr>
      <xdr:spPr>
        <a:xfrm>
          <a:off x="2698050" y="3346613"/>
          <a:ext cx="529590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400"/>
        </a:p>
      </xdr:txBody>
    </xdr:sp>
    <xdr:clientData fLocksWithSheet="0"/>
  </xdr:oneCellAnchor>
  <xdr:oneCellAnchor>
    <xdr:from>
      <xdr:col>0</xdr:col>
      <xdr:colOff>0</xdr:colOff>
      <xdr:row>49</xdr:row>
      <xdr:rowOff>19050</xdr:rowOff>
    </xdr:from>
    <xdr:ext cx="5305425" cy="962025"/>
    <xdr:sp macro="" textlink="">
      <xdr:nvSpPr>
        <xdr:cNvPr id="2" name="Shape 13">
          <a:extLst>
            <a:ext uri="{FF2B5EF4-FFF2-40B4-BE49-F238E27FC236}">
              <a16:creationId xmlns:a16="http://schemas.microsoft.com/office/drawing/2014/main" id="{00000000-0008-0000-0200-000002000000}"/>
            </a:ext>
          </a:extLst>
        </xdr:cNvPr>
        <xdr:cNvSpPr/>
      </xdr:nvSpPr>
      <xdr:spPr>
        <a:xfrm>
          <a:off x="2698050" y="3346613"/>
          <a:ext cx="529590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400"/>
        </a:p>
      </xdr:txBody>
    </xdr:sp>
    <xdr:clientData fLocksWithSheet="0"/>
  </xdr:oneCellAnchor>
  <xdr:oneCellAnchor>
    <xdr:from>
      <xdr:col>0</xdr:col>
      <xdr:colOff>0</xdr:colOff>
      <xdr:row>0</xdr:row>
      <xdr:rowOff>0</xdr:rowOff>
    </xdr:from>
    <xdr:ext cx="7962900" cy="1171575"/>
    <xdr:pic>
      <xdr:nvPicPr>
        <xdr:cNvPr id="3" name="image4.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3705225" cy="457200"/>
    <xdr:sp macro="" textlink="">
      <xdr:nvSpPr>
        <xdr:cNvPr id="14" name="Shape 14">
          <a:extLst>
            <a:ext uri="{FF2B5EF4-FFF2-40B4-BE49-F238E27FC236}">
              <a16:creationId xmlns:a16="http://schemas.microsoft.com/office/drawing/2014/main" id="{00000000-0008-0000-0300-00000E000000}"/>
            </a:ext>
          </a:extLst>
        </xdr:cNvPr>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66675</xdr:rowOff>
    </xdr:from>
    <xdr:ext cx="3705225" cy="457200"/>
    <xdr:sp macro="" textlink="">
      <xdr:nvSpPr>
        <xdr:cNvPr id="2" name="Shape 14">
          <a:extLst>
            <a:ext uri="{FF2B5EF4-FFF2-40B4-BE49-F238E27FC236}">
              <a16:creationId xmlns:a16="http://schemas.microsoft.com/office/drawing/2014/main" id="{00000000-0008-0000-0300-000002000000}"/>
            </a:ext>
          </a:extLst>
        </xdr:cNvPr>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3324225</xdr:colOff>
      <xdr:row>1</xdr:row>
      <xdr:rowOff>0</xdr:rowOff>
    </xdr:from>
    <xdr:ext cx="228600" cy="381000"/>
    <xdr:sp macro="" textlink="">
      <xdr:nvSpPr>
        <xdr:cNvPr id="15" name="Shape 15">
          <a:extLst>
            <a:ext uri="{FF2B5EF4-FFF2-40B4-BE49-F238E27FC236}">
              <a16:creationId xmlns:a16="http://schemas.microsoft.com/office/drawing/2014/main" id="{00000000-0008-0000-0300-00000F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16" name="Shape 16">
          <a:extLst>
            <a:ext uri="{FF2B5EF4-FFF2-40B4-BE49-F238E27FC236}">
              <a16:creationId xmlns:a16="http://schemas.microsoft.com/office/drawing/2014/main" id="{00000000-0008-0000-0300-000010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3" name="Shape 15">
          <a:extLst>
            <a:ext uri="{FF2B5EF4-FFF2-40B4-BE49-F238E27FC236}">
              <a16:creationId xmlns:a16="http://schemas.microsoft.com/office/drawing/2014/main" id="{00000000-0008-0000-0300-000003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104775</xdr:colOff>
      <xdr:row>1</xdr:row>
      <xdr:rowOff>19050</xdr:rowOff>
    </xdr:from>
    <xdr:ext cx="228600" cy="381000"/>
    <xdr:sp macro="" textlink="">
      <xdr:nvSpPr>
        <xdr:cNvPr id="4" name="Shape 15">
          <a:extLst>
            <a:ext uri="{FF2B5EF4-FFF2-40B4-BE49-F238E27FC236}">
              <a16:creationId xmlns:a16="http://schemas.microsoft.com/office/drawing/2014/main" id="{00000000-0008-0000-0300-000004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5" name="Shape 16">
          <a:extLst>
            <a:ext uri="{FF2B5EF4-FFF2-40B4-BE49-F238E27FC236}">
              <a16:creationId xmlns:a16="http://schemas.microsoft.com/office/drawing/2014/main" id="{00000000-0008-0000-0300-000005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104775</xdr:colOff>
      <xdr:row>1</xdr:row>
      <xdr:rowOff>0</xdr:rowOff>
    </xdr:from>
    <xdr:ext cx="4695825" cy="1266825"/>
    <xdr:sp macro="" textlink="">
      <xdr:nvSpPr>
        <xdr:cNvPr id="17" name="Shape 17">
          <a:extLst>
            <a:ext uri="{FF2B5EF4-FFF2-40B4-BE49-F238E27FC236}">
              <a16:creationId xmlns:a16="http://schemas.microsoft.com/office/drawing/2014/main" id="{00000000-0008-0000-0300-000011000000}"/>
            </a:ext>
          </a:extLst>
        </xdr:cNvPr>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7</xdr:col>
      <xdr:colOff>95250</xdr:colOff>
      <xdr:row>1</xdr:row>
      <xdr:rowOff>0</xdr:rowOff>
    </xdr:from>
    <xdr:ext cx="4695825" cy="1266825"/>
    <xdr:sp macro="" textlink="">
      <xdr:nvSpPr>
        <xdr:cNvPr id="18" name="Shape 18">
          <a:extLst>
            <a:ext uri="{FF2B5EF4-FFF2-40B4-BE49-F238E27FC236}">
              <a16:creationId xmlns:a16="http://schemas.microsoft.com/office/drawing/2014/main" id="{00000000-0008-0000-0300-000012000000}"/>
            </a:ext>
          </a:extLst>
        </xdr:cNvPr>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3324225</xdr:colOff>
      <xdr:row>21</xdr:row>
      <xdr:rowOff>0</xdr:rowOff>
    </xdr:from>
    <xdr:ext cx="228600" cy="381000"/>
    <xdr:sp macro="" textlink="">
      <xdr:nvSpPr>
        <xdr:cNvPr id="6" name="Shape 15">
          <a:extLst>
            <a:ext uri="{FF2B5EF4-FFF2-40B4-BE49-F238E27FC236}">
              <a16:creationId xmlns:a16="http://schemas.microsoft.com/office/drawing/2014/main" id="{00000000-0008-0000-0300-000006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7" name="Shape 16">
          <a:extLst>
            <a:ext uri="{FF2B5EF4-FFF2-40B4-BE49-F238E27FC236}">
              <a16:creationId xmlns:a16="http://schemas.microsoft.com/office/drawing/2014/main" id="{00000000-0008-0000-0300-000007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21</xdr:row>
      <xdr:rowOff>0</xdr:rowOff>
    </xdr:from>
    <xdr:ext cx="228600" cy="381000"/>
    <xdr:sp macro="" textlink="">
      <xdr:nvSpPr>
        <xdr:cNvPr id="8" name="Shape 15">
          <a:extLst>
            <a:ext uri="{FF2B5EF4-FFF2-40B4-BE49-F238E27FC236}">
              <a16:creationId xmlns:a16="http://schemas.microsoft.com/office/drawing/2014/main" id="{00000000-0008-0000-0300-000008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3324225</xdr:colOff>
      <xdr:row>21</xdr:row>
      <xdr:rowOff>0</xdr:rowOff>
    </xdr:from>
    <xdr:ext cx="228600" cy="381000"/>
    <xdr:sp macro="" textlink="">
      <xdr:nvSpPr>
        <xdr:cNvPr id="9" name="Shape 15">
          <a:extLst>
            <a:ext uri="{FF2B5EF4-FFF2-40B4-BE49-F238E27FC236}">
              <a16:creationId xmlns:a16="http://schemas.microsoft.com/office/drawing/2014/main" id="{00000000-0008-0000-0300-000009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10" name="Shape 16">
          <a:extLst>
            <a:ext uri="{FF2B5EF4-FFF2-40B4-BE49-F238E27FC236}">
              <a16:creationId xmlns:a16="http://schemas.microsoft.com/office/drawing/2014/main" id="{00000000-0008-0000-0300-00000A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104775</xdr:colOff>
      <xdr:row>21</xdr:row>
      <xdr:rowOff>0</xdr:rowOff>
    </xdr:from>
    <xdr:ext cx="4695825" cy="1266825"/>
    <xdr:sp macro="" textlink="">
      <xdr:nvSpPr>
        <xdr:cNvPr id="19" name="Shape 19">
          <a:extLst>
            <a:ext uri="{FF2B5EF4-FFF2-40B4-BE49-F238E27FC236}">
              <a16:creationId xmlns:a16="http://schemas.microsoft.com/office/drawing/2014/main" id="{00000000-0008-0000-0300-000013000000}"/>
            </a:ext>
          </a:extLst>
        </xdr:cNvPr>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11</xdr:col>
      <xdr:colOff>38100</xdr:colOff>
      <xdr:row>20</xdr:row>
      <xdr:rowOff>57150</xdr:rowOff>
    </xdr:from>
    <xdr:ext cx="3429000" cy="1400175"/>
    <xdr:sp macro="" textlink="">
      <xdr:nvSpPr>
        <xdr:cNvPr id="20" name="Shape 20">
          <a:extLst>
            <a:ext uri="{FF2B5EF4-FFF2-40B4-BE49-F238E27FC236}">
              <a16:creationId xmlns:a16="http://schemas.microsoft.com/office/drawing/2014/main" id="{00000000-0008-0000-0300-000014000000}"/>
            </a:ext>
          </a:extLst>
        </xdr:cNvPr>
        <xdr:cNvSpPr/>
      </xdr:nvSpPr>
      <xdr:spPr>
        <a:xfrm flipH="1">
          <a:off x="3631501" y="3084675"/>
          <a:ext cx="3428999"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b="1">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3324225</xdr:colOff>
      <xdr:row>21</xdr:row>
      <xdr:rowOff>0</xdr:rowOff>
    </xdr:from>
    <xdr:ext cx="228600" cy="381000"/>
    <xdr:sp macro="" textlink="">
      <xdr:nvSpPr>
        <xdr:cNvPr id="11" name="Shape 15">
          <a:extLst>
            <a:ext uri="{FF2B5EF4-FFF2-40B4-BE49-F238E27FC236}">
              <a16:creationId xmlns:a16="http://schemas.microsoft.com/office/drawing/2014/main" id="{00000000-0008-0000-0300-00000B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12" name="Shape 16">
          <a:extLst>
            <a:ext uri="{FF2B5EF4-FFF2-40B4-BE49-F238E27FC236}">
              <a16:creationId xmlns:a16="http://schemas.microsoft.com/office/drawing/2014/main" id="{00000000-0008-0000-0300-00000C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21</xdr:row>
      <xdr:rowOff>0</xdr:rowOff>
    </xdr:from>
    <xdr:ext cx="228600" cy="381000"/>
    <xdr:sp macro="" textlink="">
      <xdr:nvSpPr>
        <xdr:cNvPr id="13" name="Shape 15">
          <a:extLst>
            <a:ext uri="{FF2B5EF4-FFF2-40B4-BE49-F238E27FC236}">
              <a16:creationId xmlns:a16="http://schemas.microsoft.com/office/drawing/2014/main" id="{00000000-0008-0000-0300-00000D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104775</xdr:colOff>
      <xdr:row>21</xdr:row>
      <xdr:rowOff>19050</xdr:rowOff>
    </xdr:from>
    <xdr:ext cx="228600" cy="381000"/>
    <xdr:sp macro="" textlink="">
      <xdr:nvSpPr>
        <xdr:cNvPr id="21" name="Shape 15">
          <a:extLst>
            <a:ext uri="{FF2B5EF4-FFF2-40B4-BE49-F238E27FC236}">
              <a16:creationId xmlns:a16="http://schemas.microsoft.com/office/drawing/2014/main" id="{00000000-0008-0000-0300-000015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22" name="Shape 16">
          <a:extLst>
            <a:ext uri="{FF2B5EF4-FFF2-40B4-BE49-F238E27FC236}">
              <a16:creationId xmlns:a16="http://schemas.microsoft.com/office/drawing/2014/main" id="{00000000-0008-0000-0300-000016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104775</xdr:colOff>
      <xdr:row>21</xdr:row>
      <xdr:rowOff>0</xdr:rowOff>
    </xdr:from>
    <xdr:ext cx="4695825" cy="1266825"/>
    <xdr:sp macro="" textlink="">
      <xdr:nvSpPr>
        <xdr:cNvPr id="23" name="Shape 21">
          <a:extLst>
            <a:ext uri="{FF2B5EF4-FFF2-40B4-BE49-F238E27FC236}">
              <a16:creationId xmlns:a16="http://schemas.microsoft.com/office/drawing/2014/main" id="{00000000-0008-0000-0300-000017000000}"/>
            </a:ext>
          </a:extLst>
        </xdr:cNvPr>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7</xdr:col>
      <xdr:colOff>95250</xdr:colOff>
      <xdr:row>21</xdr:row>
      <xdr:rowOff>0</xdr:rowOff>
    </xdr:from>
    <xdr:ext cx="4695825" cy="1266825"/>
    <xdr:sp macro="" textlink="">
      <xdr:nvSpPr>
        <xdr:cNvPr id="24" name="Shape 22">
          <a:extLst>
            <a:ext uri="{FF2B5EF4-FFF2-40B4-BE49-F238E27FC236}">
              <a16:creationId xmlns:a16="http://schemas.microsoft.com/office/drawing/2014/main" id="{00000000-0008-0000-0300-000018000000}"/>
            </a:ext>
          </a:extLst>
        </xdr:cNvPr>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0</xdr:colOff>
      <xdr:row>0</xdr:row>
      <xdr:rowOff>0</xdr:rowOff>
    </xdr:from>
    <xdr:ext cx="8181975" cy="1209675"/>
    <xdr:pic>
      <xdr:nvPicPr>
        <xdr:cNvPr id="25" name="image4.png" title="Imagen">
          <a:extLst>
            <a:ext uri="{FF2B5EF4-FFF2-40B4-BE49-F238E27FC236}">
              <a16:creationId xmlns:a16="http://schemas.microsoft.com/office/drawing/2014/main" id="{00000000-0008-0000-03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3324225</xdr:colOff>
      <xdr:row>1</xdr:row>
      <xdr:rowOff>0</xdr:rowOff>
    </xdr:from>
    <xdr:ext cx="228600" cy="381000"/>
    <xdr:sp macro="" textlink="">
      <xdr:nvSpPr>
        <xdr:cNvPr id="15" name="Shape 15">
          <a:extLst>
            <a:ext uri="{FF2B5EF4-FFF2-40B4-BE49-F238E27FC236}">
              <a16:creationId xmlns:a16="http://schemas.microsoft.com/office/drawing/2014/main" id="{00000000-0008-0000-0400-00000F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16" name="Shape 16">
          <a:extLst>
            <a:ext uri="{FF2B5EF4-FFF2-40B4-BE49-F238E27FC236}">
              <a16:creationId xmlns:a16="http://schemas.microsoft.com/office/drawing/2014/main" id="{00000000-0008-0000-0400-000010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2" name="Shape 15">
          <a:extLst>
            <a:ext uri="{FF2B5EF4-FFF2-40B4-BE49-F238E27FC236}">
              <a16:creationId xmlns:a16="http://schemas.microsoft.com/office/drawing/2014/main" id="{00000000-0008-0000-0400-000002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104775</xdr:colOff>
      <xdr:row>1</xdr:row>
      <xdr:rowOff>0</xdr:rowOff>
    </xdr:from>
    <xdr:ext cx="228600" cy="381000"/>
    <xdr:sp macro="" textlink="">
      <xdr:nvSpPr>
        <xdr:cNvPr id="3" name="Shape 15">
          <a:extLst>
            <a:ext uri="{FF2B5EF4-FFF2-40B4-BE49-F238E27FC236}">
              <a16:creationId xmlns:a16="http://schemas.microsoft.com/office/drawing/2014/main" id="{00000000-0008-0000-0400-000003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4" name="Shape 16">
          <a:extLst>
            <a:ext uri="{FF2B5EF4-FFF2-40B4-BE49-F238E27FC236}">
              <a16:creationId xmlns:a16="http://schemas.microsoft.com/office/drawing/2014/main" id="{00000000-0008-0000-0400-000004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104775</xdr:colOff>
      <xdr:row>1</xdr:row>
      <xdr:rowOff>0</xdr:rowOff>
    </xdr:from>
    <xdr:ext cx="4695825" cy="1266825"/>
    <xdr:sp macro="" textlink="">
      <xdr:nvSpPr>
        <xdr:cNvPr id="23" name="Shape 23">
          <a:extLst>
            <a:ext uri="{FF2B5EF4-FFF2-40B4-BE49-F238E27FC236}">
              <a16:creationId xmlns:a16="http://schemas.microsoft.com/office/drawing/2014/main" id="{00000000-0008-0000-0400-000017000000}"/>
            </a:ext>
          </a:extLst>
        </xdr:cNvPr>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7</xdr:col>
      <xdr:colOff>95250</xdr:colOff>
      <xdr:row>1</xdr:row>
      <xdr:rowOff>0</xdr:rowOff>
    </xdr:from>
    <xdr:ext cx="4695825" cy="1266825"/>
    <xdr:sp macro="" textlink="">
      <xdr:nvSpPr>
        <xdr:cNvPr id="24" name="Shape 24">
          <a:extLst>
            <a:ext uri="{FF2B5EF4-FFF2-40B4-BE49-F238E27FC236}">
              <a16:creationId xmlns:a16="http://schemas.microsoft.com/office/drawing/2014/main" id="{00000000-0008-0000-0400-000018000000}"/>
            </a:ext>
          </a:extLst>
        </xdr:cNvPr>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3324225</xdr:colOff>
      <xdr:row>1</xdr:row>
      <xdr:rowOff>0</xdr:rowOff>
    </xdr:from>
    <xdr:ext cx="228600" cy="381000"/>
    <xdr:sp macro="" textlink="">
      <xdr:nvSpPr>
        <xdr:cNvPr id="5" name="Shape 15">
          <a:extLst>
            <a:ext uri="{FF2B5EF4-FFF2-40B4-BE49-F238E27FC236}">
              <a16:creationId xmlns:a16="http://schemas.microsoft.com/office/drawing/2014/main" id="{00000000-0008-0000-0400-000005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6" name="Shape 16">
          <a:extLst>
            <a:ext uri="{FF2B5EF4-FFF2-40B4-BE49-F238E27FC236}">
              <a16:creationId xmlns:a16="http://schemas.microsoft.com/office/drawing/2014/main" id="{00000000-0008-0000-0400-000006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7" name="Shape 15">
          <a:extLst>
            <a:ext uri="{FF2B5EF4-FFF2-40B4-BE49-F238E27FC236}">
              <a16:creationId xmlns:a16="http://schemas.microsoft.com/office/drawing/2014/main" id="{00000000-0008-0000-0400-000007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8" name="Shape 15">
          <a:extLst>
            <a:ext uri="{FF2B5EF4-FFF2-40B4-BE49-F238E27FC236}">
              <a16:creationId xmlns:a16="http://schemas.microsoft.com/office/drawing/2014/main" id="{00000000-0008-0000-0400-000008000000}"/>
            </a:ext>
          </a:extLst>
        </xdr:cNvPr>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9" name="Shape 16">
          <a:extLst>
            <a:ext uri="{FF2B5EF4-FFF2-40B4-BE49-F238E27FC236}">
              <a16:creationId xmlns:a16="http://schemas.microsoft.com/office/drawing/2014/main" id="{00000000-0008-0000-0400-000009000000}"/>
            </a:ext>
          </a:extLst>
        </xdr:cNvPr>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209550</xdr:colOff>
      <xdr:row>0</xdr:row>
      <xdr:rowOff>0</xdr:rowOff>
    </xdr:from>
    <xdr:ext cx="8801100" cy="1219200"/>
    <xdr:pic>
      <xdr:nvPicPr>
        <xdr:cNvPr id="10" name="image4.png" title="Imagen">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3705225" cy="457200"/>
    <xdr:sp macro="" textlink="">
      <xdr:nvSpPr>
        <xdr:cNvPr id="14" name="Shape 14">
          <a:extLst>
            <a:ext uri="{FF2B5EF4-FFF2-40B4-BE49-F238E27FC236}">
              <a16:creationId xmlns:a16="http://schemas.microsoft.com/office/drawing/2014/main" id="{00000000-0008-0000-0500-00000E000000}"/>
            </a:ext>
          </a:extLst>
        </xdr:cNvPr>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66675</xdr:rowOff>
    </xdr:from>
    <xdr:ext cx="3705225" cy="457200"/>
    <xdr:sp macro="" textlink="">
      <xdr:nvSpPr>
        <xdr:cNvPr id="2" name="Shape 14">
          <a:extLst>
            <a:ext uri="{FF2B5EF4-FFF2-40B4-BE49-F238E27FC236}">
              <a16:creationId xmlns:a16="http://schemas.microsoft.com/office/drawing/2014/main" id="{00000000-0008-0000-0500-000002000000}"/>
            </a:ext>
          </a:extLst>
        </xdr:cNvPr>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0</xdr:colOff>
      <xdr:row>0</xdr:row>
      <xdr:rowOff>0</xdr:rowOff>
    </xdr:from>
    <xdr:ext cx="8115300" cy="1200150"/>
    <xdr:pic>
      <xdr:nvPicPr>
        <xdr:cNvPr id="3" name="image4.png" title="Imagen">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9715500" cy="1428750"/>
    <xdr:pic>
      <xdr:nvPicPr>
        <xdr:cNvPr id="2" name="image4.png" title="Imagen">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2133600</xdr:colOff>
      <xdr:row>0</xdr:row>
      <xdr:rowOff>0</xdr:rowOff>
    </xdr:from>
    <xdr:ext cx="2943225" cy="1400175"/>
    <xdr:sp macro="" textlink="">
      <xdr:nvSpPr>
        <xdr:cNvPr id="25" name="Shape 25">
          <a:extLst>
            <a:ext uri="{FF2B5EF4-FFF2-40B4-BE49-F238E27FC236}">
              <a16:creationId xmlns:a16="http://schemas.microsoft.com/office/drawing/2014/main" id="{00000000-0008-0000-0700-000019000000}"/>
            </a:ext>
          </a:extLst>
        </xdr:cNvPr>
        <xdr:cNvSpPr/>
      </xdr:nvSpPr>
      <xdr:spPr>
        <a:xfrm flipH="1">
          <a:off x="3874802" y="3084675"/>
          <a:ext cx="2942397"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1</xdr:col>
      <xdr:colOff>2133600</xdr:colOff>
      <xdr:row>0</xdr:row>
      <xdr:rowOff>0</xdr:rowOff>
    </xdr:from>
    <xdr:ext cx="2943225" cy="1400175"/>
    <xdr:sp macro="" textlink="">
      <xdr:nvSpPr>
        <xdr:cNvPr id="26" name="Shape 26">
          <a:extLst>
            <a:ext uri="{FF2B5EF4-FFF2-40B4-BE49-F238E27FC236}">
              <a16:creationId xmlns:a16="http://schemas.microsoft.com/office/drawing/2014/main" id="{00000000-0008-0000-0700-00001A000000}"/>
            </a:ext>
          </a:extLst>
        </xdr:cNvPr>
        <xdr:cNvSpPr/>
      </xdr:nvSpPr>
      <xdr:spPr>
        <a:xfrm flipH="1">
          <a:off x="3874802" y="3084675"/>
          <a:ext cx="2942397"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endParaRPr sz="1400"/>
        </a:p>
      </xdr:txBody>
    </xdr:sp>
    <xdr:clientData fLocksWithSheet="0"/>
  </xdr:oneCellAnchor>
  <xdr:oneCellAnchor>
    <xdr:from>
      <xdr:col>1</xdr:col>
      <xdr:colOff>0</xdr:colOff>
      <xdr:row>0</xdr:row>
      <xdr:rowOff>0</xdr:rowOff>
    </xdr:from>
    <xdr:ext cx="6838950" cy="952500"/>
    <xdr:pic>
      <xdr:nvPicPr>
        <xdr:cNvPr id="2" name="image4.png" title="Imagen">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0</xdr:rowOff>
    </xdr:from>
    <xdr:ext cx="9715500" cy="1428750"/>
    <xdr:pic>
      <xdr:nvPicPr>
        <xdr:cNvPr id="2" name="image4.png" title="Imagen">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14.42578125" defaultRowHeight="15" customHeight="1"/>
  <cols>
    <col min="1" max="1" width="164.7109375" customWidth="1"/>
  </cols>
  <sheetData>
    <row r="1" spans="1:1" ht="121.5" customHeight="1">
      <c r="A1" s="1" t="s">
        <v>0</v>
      </c>
    </row>
    <row r="2" spans="1:1" ht="60">
      <c r="A2" s="2" t="s">
        <v>1</v>
      </c>
    </row>
    <row r="3" spans="1:1" ht="30">
      <c r="A3" s="2" t="s">
        <v>2</v>
      </c>
    </row>
    <row r="4" spans="1:1">
      <c r="A4" s="3" t="s">
        <v>3</v>
      </c>
    </row>
    <row r="5" spans="1:1" ht="135">
      <c r="A5" s="3" t="s">
        <v>4</v>
      </c>
    </row>
    <row r="6" spans="1:1" ht="60">
      <c r="A6" s="4" t="s">
        <v>5</v>
      </c>
    </row>
  </sheetData>
  <sheetProtection algorithmName="SHA-512" hashValue="n7UkWv62MqxdlJ9Lci5pLU3+NADPy9PG2dsf4xeHFQi390mns+um6SdBZC8220iM5aT8/bSwJBVcQh6040jNIw==" saltValue="wteGNPKFKM+BwZ/e7NI4EQ==" spinCount="100000" sheet="1" objects="1" scenario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67"/>
  <sheetViews>
    <sheetView showGridLines="0" tabSelected="1" workbookViewId="0">
      <selection activeCell="F17" sqref="F17"/>
    </sheetView>
  </sheetViews>
  <sheetFormatPr baseColWidth="10" defaultColWidth="14.42578125" defaultRowHeight="15" customHeight="1"/>
  <cols>
    <col min="1" max="1" width="5.7109375" customWidth="1"/>
    <col min="2" max="2" width="37.28515625" customWidth="1"/>
    <col min="3" max="4" width="5.7109375" customWidth="1"/>
    <col min="5" max="5" width="5.42578125" customWidth="1"/>
    <col min="6" max="6" width="5.7109375" customWidth="1"/>
    <col min="7" max="7" width="12.42578125" customWidth="1"/>
    <col min="8" max="8" width="26.5703125" customWidth="1"/>
    <col min="9" max="10" width="5.7109375" customWidth="1"/>
    <col min="11" max="11" width="26.42578125" customWidth="1"/>
  </cols>
  <sheetData>
    <row r="1" spans="1:11" ht="87.75" customHeight="1">
      <c r="A1" s="5"/>
      <c r="B1" s="6"/>
      <c r="C1" s="6"/>
      <c r="D1" s="6"/>
      <c r="E1" s="7"/>
      <c r="F1" s="6"/>
      <c r="G1" s="6"/>
      <c r="H1" s="6"/>
      <c r="I1" s="6"/>
      <c r="J1" s="6"/>
      <c r="K1" s="8"/>
    </row>
    <row r="2" spans="1:11">
      <c r="A2" s="251" t="s">
        <v>6</v>
      </c>
      <c r="B2" s="236"/>
      <c r="C2" s="236"/>
      <c r="D2" s="236"/>
      <c r="E2" s="236"/>
      <c r="F2" s="236"/>
      <c r="G2" s="236"/>
      <c r="H2" s="236"/>
      <c r="I2" s="236"/>
      <c r="J2" s="236"/>
      <c r="K2" s="237"/>
    </row>
    <row r="3" spans="1:11">
      <c r="A3" s="252" t="s">
        <v>7</v>
      </c>
      <c r="B3" s="254" t="s">
        <v>8</v>
      </c>
      <c r="C3" s="255" t="s">
        <v>9</v>
      </c>
      <c r="D3" s="236"/>
      <c r="E3" s="236"/>
      <c r="F3" s="236"/>
      <c r="G3" s="237"/>
      <c r="H3" s="9"/>
      <c r="I3" s="9"/>
      <c r="J3" s="9"/>
      <c r="K3" s="10"/>
    </row>
    <row r="4" spans="1:11">
      <c r="A4" s="253"/>
      <c r="B4" s="237"/>
      <c r="C4" s="11">
        <v>1</v>
      </c>
      <c r="D4" s="246" t="str">
        <f>B5</f>
        <v>MANIZALES H.C. "A" - CALDAS</v>
      </c>
      <c r="E4" s="236"/>
      <c r="F4" s="236"/>
      <c r="G4" s="237"/>
      <c r="H4" s="9"/>
      <c r="I4" s="9"/>
      <c r="J4" s="9"/>
      <c r="K4" s="10"/>
    </row>
    <row r="5" spans="1:11">
      <c r="A5" s="13">
        <v>1</v>
      </c>
      <c r="B5" s="14" t="s">
        <v>10</v>
      </c>
      <c r="C5" s="11">
        <v>2</v>
      </c>
      <c r="D5" s="15" t="str">
        <f>B8</f>
        <v>INTERNACIONAL - BOGOTA</v>
      </c>
      <c r="E5" s="12"/>
      <c r="F5" s="12"/>
      <c r="G5" s="14"/>
      <c r="H5" s="9"/>
      <c r="I5" s="9"/>
      <c r="J5" s="9"/>
      <c r="K5" s="10"/>
    </row>
    <row r="6" spans="1:11">
      <c r="A6" s="13">
        <v>2</v>
      </c>
      <c r="B6" s="14" t="s">
        <v>11</v>
      </c>
      <c r="C6" s="11">
        <v>3</v>
      </c>
      <c r="D6" s="15" t="s">
        <v>12</v>
      </c>
      <c r="E6" s="12"/>
      <c r="F6" s="12"/>
      <c r="G6" s="14"/>
      <c r="H6" s="9"/>
      <c r="I6" s="9"/>
      <c r="J6" s="9"/>
      <c r="K6" s="10"/>
    </row>
    <row r="7" spans="1:11">
      <c r="A7" s="13">
        <v>3</v>
      </c>
      <c r="B7" s="14" t="s">
        <v>13</v>
      </c>
      <c r="C7" s="11">
        <v>4</v>
      </c>
      <c r="D7" s="15" t="s">
        <v>14</v>
      </c>
      <c r="E7" s="12"/>
      <c r="F7" s="12"/>
      <c r="G7" s="14"/>
      <c r="H7" s="9"/>
      <c r="I7" s="9"/>
      <c r="J7" s="9"/>
      <c r="K7" s="10"/>
    </row>
    <row r="8" spans="1:11">
      <c r="A8" s="13">
        <v>4</v>
      </c>
      <c r="B8" s="14" t="s">
        <v>15</v>
      </c>
      <c r="C8" s="11">
        <v>5</v>
      </c>
      <c r="D8" s="15" t="s">
        <v>16</v>
      </c>
      <c r="E8" s="12"/>
      <c r="F8" s="12"/>
      <c r="G8" s="14"/>
      <c r="H8" s="9"/>
      <c r="I8" s="9"/>
      <c r="J8" s="9"/>
      <c r="K8" s="10"/>
    </row>
    <row r="9" spans="1:11">
      <c r="A9" s="13">
        <v>5</v>
      </c>
      <c r="B9" s="14" t="s">
        <v>12</v>
      </c>
      <c r="C9" s="248" t="s">
        <v>17</v>
      </c>
      <c r="D9" s="249"/>
      <c r="E9" s="249"/>
      <c r="F9" s="249"/>
      <c r="G9" s="250"/>
      <c r="H9" s="9"/>
      <c r="I9" s="9"/>
      <c r="J9" s="9"/>
      <c r="K9" s="10"/>
    </row>
    <row r="10" spans="1:11">
      <c r="A10" s="13">
        <v>6</v>
      </c>
      <c r="B10" s="14" t="s">
        <v>18</v>
      </c>
      <c r="C10" s="11">
        <v>1</v>
      </c>
      <c r="D10" s="246" t="s">
        <v>11</v>
      </c>
      <c r="E10" s="236"/>
      <c r="F10" s="236"/>
      <c r="G10" s="237"/>
      <c r="H10" s="9"/>
      <c r="I10" s="9"/>
      <c r="J10" s="9"/>
      <c r="K10" s="10"/>
    </row>
    <row r="11" spans="1:11">
      <c r="A11" s="13">
        <v>7</v>
      </c>
      <c r="B11" s="14" t="s">
        <v>19</v>
      </c>
      <c r="C11" s="11">
        <v>2</v>
      </c>
      <c r="D11" s="246" t="s">
        <v>13</v>
      </c>
      <c r="E11" s="236"/>
      <c r="F11" s="236"/>
      <c r="G11" s="237"/>
      <c r="H11" s="9"/>
      <c r="I11" s="9"/>
      <c r="J11" s="9"/>
      <c r="K11" s="10"/>
    </row>
    <row r="12" spans="1:11">
      <c r="A12" s="13">
        <v>8</v>
      </c>
      <c r="B12" s="14" t="s">
        <v>14</v>
      </c>
      <c r="C12" s="11">
        <v>3</v>
      </c>
      <c r="D12" s="246" t="s">
        <v>18</v>
      </c>
      <c r="E12" s="236"/>
      <c r="F12" s="236"/>
      <c r="G12" s="237"/>
      <c r="H12" s="9"/>
      <c r="I12" s="9"/>
      <c r="J12" s="9"/>
      <c r="K12" s="10"/>
    </row>
    <row r="13" spans="1:11">
      <c r="A13" s="16">
        <v>9</v>
      </c>
      <c r="B13" s="14" t="s">
        <v>16</v>
      </c>
      <c r="C13" s="11">
        <v>4</v>
      </c>
      <c r="D13" s="246" t="s">
        <v>19</v>
      </c>
      <c r="E13" s="236"/>
      <c r="F13" s="236"/>
      <c r="G13" s="237"/>
      <c r="H13" s="9"/>
      <c r="I13" s="9"/>
      <c r="J13" s="9"/>
      <c r="K13" s="10"/>
    </row>
    <row r="14" spans="1:11">
      <c r="A14" s="13">
        <v>10</v>
      </c>
      <c r="B14" s="14" t="s">
        <v>20</v>
      </c>
      <c r="C14" s="11">
        <v>5</v>
      </c>
      <c r="D14" s="246" t="s">
        <v>20</v>
      </c>
      <c r="E14" s="236"/>
      <c r="F14" s="236"/>
      <c r="G14" s="237"/>
      <c r="H14" s="247"/>
      <c r="I14" s="236"/>
      <c r="J14" s="236"/>
      <c r="K14" s="237"/>
    </row>
    <row r="15" spans="1:11">
      <c r="A15" s="241" t="s">
        <v>21</v>
      </c>
      <c r="B15" s="236"/>
      <c r="C15" s="236"/>
      <c r="D15" s="236"/>
      <c r="E15" s="236"/>
      <c r="F15" s="236"/>
      <c r="G15" s="236"/>
      <c r="H15" s="236"/>
      <c r="I15" s="236"/>
      <c r="J15" s="236"/>
      <c r="K15" s="237"/>
    </row>
    <row r="16" spans="1:11">
      <c r="A16" s="17" t="s">
        <v>22</v>
      </c>
      <c r="B16" s="18" t="s">
        <v>23</v>
      </c>
      <c r="C16" s="235" t="s">
        <v>24</v>
      </c>
      <c r="D16" s="236"/>
      <c r="E16" s="237"/>
      <c r="F16" s="19"/>
      <c r="G16" s="18" t="s">
        <v>25</v>
      </c>
      <c r="H16" s="18" t="s">
        <v>26</v>
      </c>
      <c r="I16" s="235" t="s">
        <v>27</v>
      </c>
      <c r="J16" s="237"/>
      <c r="K16" s="18" t="s">
        <v>26</v>
      </c>
    </row>
    <row r="17" spans="1:11">
      <c r="A17" s="20">
        <v>1</v>
      </c>
      <c r="B17" s="14" t="s">
        <v>10</v>
      </c>
      <c r="C17" s="21">
        <v>2</v>
      </c>
      <c r="D17" s="22">
        <v>5</v>
      </c>
      <c r="E17" s="238">
        <v>1</v>
      </c>
      <c r="F17" s="21">
        <v>1</v>
      </c>
      <c r="G17" s="21" t="s">
        <v>28</v>
      </c>
      <c r="H17" s="23" t="str">
        <f t="shared" ref="H17:H18" si="0">B18</f>
        <v>INTERNACIONAL - BOGOTÁ</v>
      </c>
      <c r="I17" s="14"/>
      <c r="J17" s="14"/>
      <c r="K17" s="24" t="str">
        <f>B21</f>
        <v>KAYROS - QUINDIO</v>
      </c>
    </row>
    <row r="18" spans="1:11">
      <c r="A18" s="20">
        <v>2</v>
      </c>
      <c r="B18" s="14" t="s">
        <v>29</v>
      </c>
      <c r="C18" s="21">
        <v>3</v>
      </c>
      <c r="D18" s="22">
        <v>4</v>
      </c>
      <c r="E18" s="237"/>
      <c r="F18" s="21">
        <v>2</v>
      </c>
      <c r="G18" s="21" t="s">
        <v>28</v>
      </c>
      <c r="H18" s="23" t="str">
        <f t="shared" si="0"/>
        <v>CORAZONISTA - ANTIOQUIA</v>
      </c>
      <c r="I18" s="14"/>
      <c r="J18" s="14"/>
      <c r="K18" s="24" t="str">
        <f t="shared" ref="K18:K19" si="1">B20</f>
        <v>FCM ROLLING "B"- CALDAS</v>
      </c>
    </row>
    <row r="19" spans="1:11">
      <c r="A19" s="20">
        <v>3</v>
      </c>
      <c r="B19" s="14" t="s">
        <v>12</v>
      </c>
      <c r="C19" s="21">
        <v>1</v>
      </c>
      <c r="D19" s="22">
        <v>5</v>
      </c>
      <c r="E19" s="238">
        <v>2</v>
      </c>
      <c r="F19" s="21">
        <v>3</v>
      </c>
      <c r="G19" s="21" t="s">
        <v>30</v>
      </c>
      <c r="H19" s="23" t="str">
        <f t="shared" ref="H19:H20" si="2">B17</f>
        <v>MANIZALES H.C. "A" - CALDAS</v>
      </c>
      <c r="I19" s="14"/>
      <c r="J19" s="14"/>
      <c r="K19" s="24" t="str">
        <f t="shared" si="1"/>
        <v>KAYROS - QUINDIO</v>
      </c>
    </row>
    <row r="20" spans="1:11">
      <c r="A20" s="20">
        <v>4</v>
      </c>
      <c r="B20" s="14" t="s">
        <v>14</v>
      </c>
      <c r="C20" s="21">
        <v>2</v>
      </c>
      <c r="D20" s="22">
        <v>3</v>
      </c>
      <c r="E20" s="237"/>
      <c r="F20" s="21">
        <v>4</v>
      </c>
      <c r="G20" s="21" t="s">
        <v>30</v>
      </c>
      <c r="H20" s="23" t="str">
        <f t="shared" si="2"/>
        <v>INTERNACIONAL - BOGOTÁ</v>
      </c>
      <c r="I20" s="14"/>
      <c r="J20" s="14"/>
      <c r="K20" s="24" t="str">
        <f t="shared" ref="K20:K21" si="3">B19</f>
        <v>CORAZONISTA - ANTIOQUIA</v>
      </c>
    </row>
    <row r="21" spans="1:11">
      <c r="A21" s="25">
        <v>5</v>
      </c>
      <c r="B21" s="14" t="s">
        <v>16</v>
      </c>
      <c r="C21" s="21">
        <v>1</v>
      </c>
      <c r="D21" s="22">
        <v>4</v>
      </c>
      <c r="E21" s="238">
        <v>3</v>
      </c>
      <c r="F21" s="21">
        <v>5</v>
      </c>
      <c r="G21" s="21" t="s">
        <v>31</v>
      </c>
      <c r="H21" s="23" t="str">
        <f>B17</f>
        <v>MANIZALES H.C. "A" - CALDAS</v>
      </c>
      <c r="I21" s="14"/>
      <c r="J21" s="14"/>
      <c r="K21" s="24" t="str">
        <f t="shared" si="3"/>
        <v>FCM ROLLING "B"- CALDAS</v>
      </c>
    </row>
    <row r="22" spans="1:11">
      <c r="A22" s="26"/>
      <c r="B22" s="10"/>
      <c r="C22" s="21">
        <v>5</v>
      </c>
      <c r="D22" s="22">
        <v>3</v>
      </c>
      <c r="E22" s="237"/>
      <c r="F22" s="21">
        <v>6</v>
      </c>
      <c r="G22" s="21" t="s">
        <v>31</v>
      </c>
      <c r="H22" s="23" t="str">
        <f>B21</f>
        <v>KAYROS - QUINDIO</v>
      </c>
      <c r="I22" s="14"/>
      <c r="J22" s="14"/>
      <c r="K22" s="24" t="str">
        <f>B19</f>
        <v>CORAZONISTA - ANTIOQUIA</v>
      </c>
    </row>
    <row r="23" spans="1:11">
      <c r="A23" s="26"/>
      <c r="B23" s="10"/>
      <c r="C23" s="21">
        <v>1</v>
      </c>
      <c r="D23" s="22">
        <v>3</v>
      </c>
      <c r="E23" s="238">
        <v>4</v>
      </c>
      <c r="F23" s="21">
        <v>7</v>
      </c>
      <c r="G23" s="21" t="s">
        <v>32</v>
      </c>
      <c r="H23" s="23" t="str">
        <f>B17</f>
        <v>MANIZALES H.C. "A" - CALDAS</v>
      </c>
      <c r="I23" s="14"/>
      <c r="J23" s="14"/>
      <c r="K23" s="24" t="str">
        <f>B19</f>
        <v>CORAZONISTA - ANTIOQUIA</v>
      </c>
    </row>
    <row r="24" spans="1:11">
      <c r="A24" s="26"/>
      <c r="B24" s="27"/>
      <c r="C24" s="21">
        <v>4</v>
      </c>
      <c r="D24" s="22">
        <v>2</v>
      </c>
      <c r="E24" s="237"/>
      <c r="F24" s="21">
        <v>8</v>
      </c>
      <c r="G24" s="21" t="s">
        <v>32</v>
      </c>
      <c r="H24" s="23" t="str">
        <f>B20</f>
        <v>FCM ROLLING "B"- CALDAS</v>
      </c>
      <c r="I24" s="14"/>
      <c r="J24" s="14"/>
      <c r="K24" s="24" t="str">
        <f>B18</f>
        <v>INTERNACIONAL - BOGOTÁ</v>
      </c>
    </row>
    <row r="25" spans="1:11">
      <c r="A25" s="26"/>
      <c r="B25" s="27"/>
      <c r="C25" s="21">
        <v>1</v>
      </c>
      <c r="D25" s="22">
        <v>2</v>
      </c>
      <c r="E25" s="238">
        <v>5</v>
      </c>
      <c r="F25" s="21">
        <v>9</v>
      </c>
      <c r="G25" s="21" t="s">
        <v>33</v>
      </c>
      <c r="H25" s="23" t="str">
        <f>B17</f>
        <v>MANIZALES H.C. "A" - CALDAS</v>
      </c>
      <c r="I25" s="14"/>
      <c r="J25" s="14"/>
      <c r="K25" s="24" t="str">
        <f>B18</f>
        <v>INTERNACIONAL - BOGOTÁ</v>
      </c>
    </row>
    <row r="26" spans="1:11">
      <c r="A26" s="28"/>
      <c r="B26" s="24"/>
      <c r="C26" s="21">
        <v>4</v>
      </c>
      <c r="D26" s="22">
        <v>5</v>
      </c>
      <c r="E26" s="245"/>
      <c r="F26" s="21">
        <v>10</v>
      </c>
      <c r="G26" s="21" t="s">
        <v>33</v>
      </c>
      <c r="H26" s="23" t="str">
        <f>B20</f>
        <v>FCM ROLLING "B"- CALDAS</v>
      </c>
      <c r="I26" s="24"/>
      <c r="J26" s="24"/>
      <c r="K26" s="24" t="str">
        <f>B21</f>
        <v>KAYROS - QUINDIO</v>
      </c>
    </row>
    <row r="27" spans="1:11">
      <c r="A27" s="241" t="s">
        <v>34</v>
      </c>
      <c r="B27" s="236"/>
      <c r="C27" s="236"/>
      <c r="D27" s="236"/>
      <c r="E27" s="236"/>
      <c r="F27" s="236"/>
      <c r="G27" s="236"/>
      <c r="H27" s="236"/>
      <c r="I27" s="236"/>
      <c r="J27" s="236"/>
      <c r="K27" s="237"/>
    </row>
    <row r="28" spans="1:11">
      <c r="A28" s="17" t="s">
        <v>22</v>
      </c>
      <c r="B28" s="18" t="s">
        <v>17</v>
      </c>
      <c r="C28" s="235" t="s">
        <v>24</v>
      </c>
      <c r="D28" s="236"/>
      <c r="E28" s="237"/>
      <c r="F28" s="19"/>
      <c r="G28" s="18" t="s">
        <v>25</v>
      </c>
      <c r="H28" s="18" t="s">
        <v>26</v>
      </c>
      <c r="I28" s="235" t="s">
        <v>27</v>
      </c>
      <c r="J28" s="237"/>
      <c r="K28" s="18" t="s">
        <v>26</v>
      </c>
    </row>
    <row r="29" spans="1:11">
      <c r="A29" s="20">
        <v>1</v>
      </c>
      <c r="B29" s="14" t="s">
        <v>11</v>
      </c>
      <c r="C29" s="21">
        <v>2</v>
      </c>
      <c r="D29" s="22">
        <v>5</v>
      </c>
      <c r="E29" s="238">
        <v>1</v>
      </c>
      <c r="F29" s="21">
        <v>1</v>
      </c>
      <c r="G29" s="21" t="s">
        <v>35</v>
      </c>
      <c r="H29" s="23" t="str">
        <f t="shared" ref="H29:H30" si="4">B30</f>
        <v>SUPER PATIN - ANTIOQUIA</v>
      </c>
      <c r="I29" s="14"/>
      <c r="J29" s="14"/>
      <c r="K29" s="24" t="str">
        <f>B33</f>
        <v>MANIZALES H.C. "B" - CALDAS</v>
      </c>
    </row>
    <row r="30" spans="1:11">
      <c r="A30" s="20">
        <v>2</v>
      </c>
      <c r="B30" s="14" t="s">
        <v>13</v>
      </c>
      <c r="C30" s="21">
        <v>3</v>
      </c>
      <c r="D30" s="22">
        <v>4</v>
      </c>
      <c r="E30" s="237"/>
      <c r="F30" s="21">
        <v>2</v>
      </c>
      <c r="G30" s="21" t="s">
        <v>35</v>
      </c>
      <c r="H30" s="23" t="str">
        <f t="shared" si="4"/>
        <v>FCM ROLLING "A" - CALDAS</v>
      </c>
      <c r="I30" s="14"/>
      <c r="J30" s="14"/>
      <c r="K30" s="24" t="str">
        <f t="shared" ref="K30:K31" si="5">B32</f>
        <v>PUMAS - VALLE DEL CAUCA</v>
      </c>
    </row>
    <row r="31" spans="1:11">
      <c r="A31" s="20">
        <v>3</v>
      </c>
      <c r="B31" s="14" t="s">
        <v>36</v>
      </c>
      <c r="C31" s="21">
        <v>1</v>
      </c>
      <c r="D31" s="22">
        <v>5</v>
      </c>
      <c r="E31" s="238">
        <v>2</v>
      </c>
      <c r="F31" s="21">
        <v>3</v>
      </c>
      <c r="G31" s="21" t="s">
        <v>37</v>
      </c>
      <c r="H31" s="23" t="str">
        <f t="shared" ref="H31:H32" si="6">B29</f>
        <v>CORAZONISTA - BOGOTÁ</v>
      </c>
      <c r="I31" s="14"/>
      <c r="J31" s="14"/>
      <c r="K31" s="24" t="str">
        <f t="shared" si="5"/>
        <v>MANIZALES H.C. "B" - CALDAS</v>
      </c>
    </row>
    <row r="32" spans="1:11">
      <c r="A32" s="20">
        <v>4</v>
      </c>
      <c r="B32" s="14" t="s">
        <v>19</v>
      </c>
      <c r="C32" s="21">
        <v>2</v>
      </c>
      <c r="D32" s="22">
        <v>3</v>
      </c>
      <c r="E32" s="237"/>
      <c r="F32" s="21">
        <v>4</v>
      </c>
      <c r="G32" s="21" t="s">
        <v>37</v>
      </c>
      <c r="H32" s="23" t="str">
        <f t="shared" si="6"/>
        <v>SUPER PATIN - ANTIOQUIA</v>
      </c>
      <c r="I32" s="14"/>
      <c r="J32" s="14"/>
      <c r="K32" s="24" t="str">
        <f t="shared" ref="K32:K33" si="7">B31</f>
        <v>FCM ROLLING "A" - CALDAS</v>
      </c>
    </row>
    <row r="33" spans="1:11">
      <c r="A33" s="25">
        <v>5</v>
      </c>
      <c r="B33" s="14" t="s">
        <v>38</v>
      </c>
      <c r="C33" s="21">
        <v>1</v>
      </c>
      <c r="D33" s="22">
        <v>4</v>
      </c>
      <c r="E33" s="238">
        <v>3</v>
      </c>
      <c r="F33" s="21">
        <v>5</v>
      </c>
      <c r="G33" s="21" t="s">
        <v>39</v>
      </c>
      <c r="H33" s="23" t="str">
        <f>B29</f>
        <v>CORAZONISTA - BOGOTÁ</v>
      </c>
      <c r="I33" s="14"/>
      <c r="J33" s="14"/>
      <c r="K33" s="24" t="str">
        <f t="shared" si="7"/>
        <v>PUMAS - VALLE DEL CAUCA</v>
      </c>
    </row>
    <row r="34" spans="1:11">
      <c r="A34" s="26"/>
      <c r="B34" s="10"/>
      <c r="C34" s="21">
        <v>5</v>
      </c>
      <c r="D34" s="22">
        <v>3</v>
      </c>
      <c r="E34" s="237"/>
      <c r="F34" s="21">
        <v>6</v>
      </c>
      <c r="G34" s="21" t="s">
        <v>39</v>
      </c>
      <c r="H34" s="23" t="str">
        <f>B33</f>
        <v>MANIZALES H.C. "B" - CALDAS</v>
      </c>
      <c r="I34" s="14"/>
      <c r="J34" s="14"/>
      <c r="K34" s="24" t="str">
        <f>B31</f>
        <v>FCM ROLLING "A" - CALDAS</v>
      </c>
    </row>
    <row r="35" spans="1:11">
      <c r="A35" s="26"/>
      <c r="B35" s="10"/>
      <c r="C35" s="21">
        <v>1</v>
      </c>
      <c r="D35" s="22">
        <v>3</v>
      </c>
      <c r="E35" s="238">
        <v>4</v>
      </c>
      <c r="F35" s="21">
        <v>7</v>
      </c>
      <c r="G35" s="21" t="s">
        <v>40</v>
      </c>
      <c r="H35" s="23" t="str">
        <f>B29</f>
        <v>CORAZONISTA - BOGOTÁ</v>
      </c>
      <c r="I35" s="14"/>
      <c r="J35" s="14"/>
      <c r="K35" s="24" t="str">
        <f>B31</f>
        <v>FCM ROLLING "A" - CALDAS</v>
      </c>
    </row>
    <row r="36" spans="1:11">
      <c r="A36" s="26"/>
      <c r="B36" s="27"/>
      <c r="C36" s="21">
        <v>4</v>
      </c>
      <c r="D36" s="22">
        <v>2</v>
      </c>
      <c r="E36" s="237"/>
      <c r="F36" s="21">
        <v>8</v>
      </c>
      <c r="G36" s="21" t="s">
        <v>40</v>
      </c>
      <c r="H36" s="23" t="str">
        <f>B32</f>
        <v>PUMAS - VALLE DEL CAUCA</v>
      </c>
      <c r="I36" s="14"/>
      <c r="J36" s="14"/>
      <c r="K36" s="24" t="str">
        <f>B30</f>
        <v>SUPER PATIN - ANTIOQUIA</v>
      </c>
    </row>
    <row r="37" spans="1:11">
      <c r="A37" s="26"/>
      <c r="B37" s="27"/>
      <c r="C37" s="21">
        <v>1</v>
      </c>
      <c r="D37" s="22">
        <v>2</v>
      </c>
      <c r="E37" s="238">
        <v>5</v>
      </c>
      <c r="F37" s="21">
        <v>9</v>
      </c>
      <c r="G37" s="21" t="s">
        <v>41</v>
      </c>
      <c r="H37" s="23" t="str">
        <f>B29</f>
        <v>CORAZONISTA - BOGOTÁ</v>
      </c>
      <c r="I37" s="14"/>
      <c r="J37" s="14"/>
      <c r="K37" s="24" t="str">
        <f>B30</f>
        <v>SUPER PATIN - ANTIOQUIA</v>
      </c>
    </row>
    <row r="38" spans="1:11">
      <c r="A38" s="29"/>
      <c r="B38" s="30"/>
      <c r="C38" s="31">
        <v>4</v>
      </c>
      <c r="D38" s="32">
        <v>5</v>
      </c>
      <c r="E38" s="239"/>
      <c r="F38" s="31">
        <v>10</v>
      </c>
      <c r="G38" s="31" t="s">
        <v>41</v>
      </c>
      <c r="H38" s="33" t="str">
        <f>B32</f>
        <v>PUMAS - VALLE DEL CAUCA</v>
      </c>
      <c r="I38" s="30"/>
      <c r="J38" s="30"/>
      <c r="K38" s="30" t="str">
        <f>B33</f>
        <v>MANIZALES H.C. "B" - CALDAS</v>
      </c>
    </row>
    <row r="39" spans="1:11">
      <c r="A39" s="242" t="s">
        <v>42</v>
      </c>
      <c r="B39" s="234"/>
      <c r="C39" s="243" t="s">
        <v>43</v>
      </c>
      <c r="D39" s="244"/>
      <c r="E39" s="239"/>
      <c r="F39" s="34" t="s">
        <v>22</v>
      </c>
      <c r="G39" s="34" t="s">
        <v>44</v>
      </c>
      <c r="H39" s="34" t="s">
        <v>26</v>
      </c>
      <c r="I39" s="243" t="s">
        <v>27</v>
      </c>
      <c r="J39" s="239"/>
      <c r="K39" s="35" t="s">
        <v>26</v>
      </c>
    </row>
    <row r="40" spans="1:11">
      <c r="A40" s="36" t="s">
        <v>45</v>
      </c>
      <c r="B40" s="37" t="s">
        <v>46</v>
      </c>
      <c r="C40" s="21">
        <v>1</v>
      </c>
      <c r="D40" s="21" t="s">
        <v>47</v>
      </c>
      <c r="E40" s="232">
        <v>1</v>
      </c>
      <c r="F40" s="38">
        <v>1</v>
      </c>
      <c r="G40" s="21" t="s">
        <v>48</v>
      </c>
      <c r="H40" s="23" t="str">
        <f t="shared" ref="H40:H43" si="8">B41</f>
        <v>REAL H.C. - ANTIOQUIA</v>
      </c>
      <c r="I40" s="14"/>
      <c r="J40" s="14"/>
      <c r="K40" s="39" t="str">
        <f>B48</f>
        <v>X</v>
      </c>
    </row>
    <row r="41" spans="1:11">
      <c r="A41" s="36">
        <v>1</v>
      </c>
      <c r="B41" s="40" t="s">
        <v>49</v>
      </c>
      <c r="C41" s="21">
        <v>2</v>
      </c>
      <c r="D41" s="22">
        <v>7</v>
      </c>
      <c r="E41" s="233"/>
      <c r="F41" s="38">
        <v>2</v>
      </c>
      <c r="G41" s="21" t="s">
        <v>48</v>
      </c>
      <c r="H41" s="23" t="str">
        <f t="shared" si="8"/>
        <v>MANIZALES H.C. - CALDAS</v>
      </c>
      <c r="I41" s="14"/>
      <c r="J41" s="14"/>
      <c r="K41" s="39" t="str">
        <f>B47</f>
        <v>CORAZONISTA - BOGOTÁ</v>
      </c>
    </row>
    <row r="42" spans="1:11">
      <c r="A42" s="36">
        <v>2</v>
      </c>
      <c r="B42" s="40" t="s">
        <v>50</v>
      </c>
      <c r="C42" s="21">
        <v>3</v>
      </c>
      <c r="D42" s="22">
        <v>6</v>
      </c>
      <c r="E42" s="233"/>
      <c r="F42" s="38">
        <v>3</v>
      </c>
      <c r="G42" s="21" t="s">
        <v>48</v>
      </c>
      <c r="H42" s="23" t="str">
        <f t="shared" si="8"/>
        <v>INTERNACIONAL - BOGOTÁ</v>
      </c>
      <c r="I42" s="14"/>
      <c r="J42" s="14"/>
      <c r="K42" s="39" t="str">
        <f>B46</f>
        <v>ORION - ANTIOQUIA</v>
      </c>
    </row>
    <row r="43" spans="1:11">
      <c r="A43" s="36">
        <v>3</v>
      </c>
      <c r="B43" s="40" t="s">
        <v>29</v>
      </c>
      <c r="C43" s="31">
        <v>4</v>
      </c>
      <c r="D43" s="31">
        <v>5</v>
      </c>
      <c r="E43" s="234"/>
      <c r="F43" s="41">
        <v>4</v>
      </c>
      <c r="G43" s="31" t="s">
        <v>48</v>
      </c>
      <c r="H43" s="33" t="str">
        <f t="shared" si="8"/>
        <v>PUMAS - VALLE DEL CAUCA</v>
      </c>
      <c r="I43" s="42"/>
      <c r="J43" s="42"/>
      <c r="K43" s="43" t="str">
        <f>B45</f>
        <v>FCM ROLLING - CALDAS</v>
      </c>
    </row>
    <row r="44" spans="1:11">
      <c r="A44" s="36">
        <v>4</v>
      </c>
      <c r="B44" s="40" t="s">
        <v>19</v>
      </c>
      <c r="C44" s="21">
        <v>1</v>
      </c>
      <c r="D44" s="21">
        <v>7</v>
      </c>
      <c r="E44" s="232">
        <v>2</v>
      </c>
      <c r="F44" s="38">
        <v>5</v>
      </c>
      <c r="G44" s="21" t="s">
        <v>51</v>
      </c>
      <c r="H44" s="23" t="str">
        <f>B41</f>
        <v>REAL H.C. - ANTIOQUIA</v>
      </c>
      <c r="I44" s="14"/>
      <c r="J44" s="14"/>
      <c r="K44" s="39" t="str">
        <f>B47</f>
        <v>CORAZONISTA - BOGOTÁ</v>
      </c>
    </row>
    <row r="45" spans="1:11">
      <c r="A45" s="36">
        <v>5</v>
      </c>
      <c r="B45" s="40" t="s">
        <v>18</v>
      </c>
      <c r="C45" s="21" t="s">
        <v>47</v>
      </c>
      <c r="D45" s="21">
        <v>6</v>
      </c>
      <c r="E45" s="233"/>
      <c r="F45" s="38">
        <v>6</v>
      </c>
      <c r="G45" s="21" t="s">
        <v>51</v>
      </c>
      <c r="H45" s="23" t="s">
        <v>47</v>
      </c>
      <c r="I45" s="14"/>
      <c r="J45" s="14"/>
      <c r="K45" s="39" t="str">
        <f>B46</f>
        <v>ORION - ANTIOQUIA</v>
      </c>
    </row>
    <row r="46" spans="1:11">
      <c r="A46" s="36">
        <v>6</v>
      </c>
      <c r="B46" s="40" t="s">
        <v>52</v>
      </c>
      <c r="C46" s="21">
        <v>2</v>
      </c>
      <c r="D46" s="22">
        <v>5</v>
      </c>
      <c r="E46" s="233"/>
      <c r="F46" s="38">
        <v>7</v>
      </c>
      <c r="G46" s="21" t="s">
        <v>51</v>
      </c>
      <c r="H46" s="23" t="str">
        <f t="shared" ref="H46:H47" si="9">B42</f>
        <v>MANIZALES H.C. - CALDAS</v>
      </c>
      <c r="I46" s="14"/>
      <c r="J46" s="14"/>
      <c r="K46" s="39" t="str">
        <f>B45</f>
        <v>FCM ROLLING - CALDAS</v>
      </c>
    </row>
    <row r="47" spans="1:11">
      <c r="A47" s="36">
        <v>7</v>
      </c>
      <c r="B47" s="40" t="s">
        <v>11</v>
      </c>
      <c r="C47" s="44">
        <v>3</v>
      </c>
      <c r="D47" s="45">
        <v>4</v>
      </c>
      <c r="E47" s="234"/>
      <c r="F47" s="41">
        <v>8</v>
      </c>
      <c r="G47" s="31" t="s">
        <v>51</v>
      </c>
      <c r="H47" s="33" t="str">
        <f t="shared" si="9"/>
        <v>INTERNACIONAL - BOGOTÁ</v>
      </c>
      <c r="I47" s="42"/>
      <c r="J47" s="42"/>
      <c r="K47" s="43" t="str">
        <f>B44</f>
        <v>PUMAS - VALLE DEL CAUCA</v>
      </c>
    </row>
    <row r="48" spans="1:11">
      <c r="A48" s="46">
        <v>8</v>
      </c>
      <c r="B48" s="47" t="s">
        <v>47</v>
      </c>
      <c r="C48" s="48">
        <v>1</v>
      </c>
      <c r="D48" s="49">
        <v>6</v>
      </c>
      <c r="E48" s="240">
        <v>3</v>
      </c>
      <c r="F48" s="38">
        <v>9</v>
      </c>
      <c r="G48" s="21" t="s">
        <v>53</v>
      </c>
      <c r="H48" s="23" t="str">
        <f>B41</f>
        <v>REAL H.C. - ANTIOQUIA</v>
      </c>
      <c r="I48" s="14"/>
      <c r="J48" s="14"/>
      <c r="K48" s="39" t="str">
        <f>B46</f>
        <v>ORION - ANTIOQUIA</v>
      </c>
    </row>
    <row r="49" spans="1:11">
      <c r="A49" s="50"/>
      <c r="B49" s="9"/>
      <c r="C49" s="51">
        <v>7</v>
      </c>
      <c r="D49" s="21">
        <v>5</v>
      </c>
      <c r="E49" s="233"/>
      <c r="F49" s="38">
        <v>10</v>
      </c>
      <c r="G49" s="21" t="s">
        <v>53</v>
      </c>
      <c r="H49" s="23" t="str">
        <f>B47</f>
        <v>CORAZONISTA - BOGOTÁ</v>
      </c>
      <c r="I49" s="14"/>
      <c r="J49" s="14"/>
      <c r="K49" s="39" t="str">
        <f>B45</f>
        <v>FCM ROLLING - CALDAS</v>
      </c>
    </row>
    <row r="50" spans="1:11">
      <c r="A50" s="50"/>
      <c r="B50" s="9"/>
      <c r="C50" s="51" t="s">
        <v>47</v>
      </c>
      <c r="D50" s="21">
        <v>4</v>
      </c>
      <c r="E50" s="233"/>
      <c r="F50" s="38">
        <v>11</v>
      </c>
      <c r="G50" s="21" t="s">
        <v>53</v>
      </c>
      <c r="H50" s="23" t="s">
        <v>47</v>
      </c>
      <c r="I50" s="14"/>
      <c r="J50" s="14"/>
      <c r="K50" s="39" t="str">
        <f>B44</f>
        <v>PUMAS - VALLE DEL CAUCA</v>
      </c>
    </row>
    <row r="51" spans="1:11">
      <c r="A51" s="50"/>
      <c r="B51" s="9"/>
      <c r="C51" s="52">
        <v>2</v>
      </c>
      <c r="D51" s="32">
        <v>3</v>
      </c>
      <c r="E51" s="234"/>
      <c r="F51" s="41">
        <v>12</v>
      </c>
      <c r="G51" s="31" t="s">
        <v>53</v>
      </c>
      <c r="H51" s="33" t="str">
        <f>B42</f>
        <v>MANIZALES H.C. - CALDAS</v>
      </c>
      <c r="I51" s="42"/>
      <c r="J51" s="42"/>
      <c r="K51" s="43" t="str">
        <f>B43</f>
        <v>INTERNACIONAL - BOGOTÁ</v>
      </c>
    </row>
    <row r="52" spans="1:11">
      <c r="A52" s="50"/>
      <c r="B52" s="53"/>
      <c r="C52" s="21">
        <v>1</v>
      </c>
      <c r="D52" s="22">
        <v>5</v>
      </c>
      <c r="E52" s="232">
        <v>4</v>
      </c>
      <c r="F52" s="38">
        <v>13</v>
      </c>
      <c r="G52" s="21" t="s">
        <v>54</v>
      </c>
      <c r="H52" s="23" t="str">
        <f>B41</f>
        <v>REAL H.C. - ANTIOQUIA</v>
      </c>
      <c r="I52" s="14"/>
      <c r="J52" s="14"/>
      <c r="K52" s="39" t="str">
        <f>B45</f>
        <v>FCM ROLLING - CALDAS</v>
      </c>
    </row>
    <row r="53" spans="1:11">
      <c r="A53" s="9"/>
      <c r="B53" s="53"/>
      <c r="C53" s="21">
        <v>6</v>
      </c>
      <c r="D53" s="21">
        <v>4</v>
      </c>
      <c r="E53" s="233"/>
      <c r="F53" s="38">
        <v>14</v>
      </c>
      <c r="G53" s="21" t="s">
        <v>54</v>
      </c>
      <c r="H53" s="23" t="str">
        <f t="shared" ref="H53:H54" si="10">B46</f>
        <v>ORION - ANTIOQUIA</v>
      </c>
      <c r="I53" s="14"/>
      <c r="J53" s="14"/>
      <c r="K53" s="39" t="str">
        <f>B44</f>
        <v>PUMAS - VALLE DEL CAUCA</v>
      </c>
    </row>
    <row r="54" spans="1:11">
      <c r="A54" s="9"/>
      <c r="B54" s="53"/>
      <c r="C54" s="21">
        <v>7</v>
      </c>
      <c r="D54" s="21">
        <v>3</v>
      </c>
      <c r="E54" s="233"/>
      <c r="F54" s="38">
        <v>15</v>
      </c>
      <c r="G54" s="21" t="s">
        <v>54</v>
      </c>
      <c r="H54" s="23" t="str">
        <f t="shared" si="10"/>
        <v>CORAZONISTA - BOGOTÁ</v>
      </c>
      <c r="I54" s="14"/>
      <c r="J54" s="14"/>
      <c r="K54" s="39" t="str">
        <f>B43</f>
        <v>INTERNACIONAL - BOGOTÁ</v>
      </c>
    </row>
    <row r="55" spans="1:11">
      <c r="A55" s="9"/>
      <c r="B55" s="53"/>
      <c r="C55" s="31" t="s">
        <v>47</v>
      </c>
      <c r="D55" s="31">
        <v>2</v>
      </c>
      <c r="E55" s="234"/>
      <c r="F55" s="41">
        <v>16</v>
      </c>
      <c r="G55" s="31" t="s">
        <v>54</v>
      </c>
      <c r="H55" s="33" t="s">
        <v>47</v>
      </c>
      <c r="I55" s="42"/>
      <c r="J55" s="42"/>
      <c r="K55" s="43" t="str">
        <f>B42</f>
        <v>MANIZALES H.C. - CALDAS</v>
      </c>
    </row>
    <row r="56" spans="1:11">
      <c r="A56" s="9"/>
      <c r="B56" s="53"/>
      <c r="C56" s="21">
        <v>1</v>
      </c>
      <c r="D56" s="22">
        <v>4</v>
      </c>
      <c r="E56" s="232">
        <v>5</v>
      </c>
      <c r="F56" s="38">
        <v>17</v>
      </c>
      <c r="G56" s="21" t="s">
        <v>55</v>
      </c>
      <c r="H56" s="23" t="str">
        <f>B41</f>
        <v>REAL H.C. - ANTIOQUIA</v>
      </c>
      <c r="I56" s="14"/>
      <c r="J56" s="14"/>
      <c r="K56" s="39" t="str">
        <f>B44</f>
        <v>PUMAS - VALLE DEL CAUCA</v>
      </c>
    </row>
    <row r="57" spans="1:11">
      <c r="A57" s="9"/>
      <c r="B57" s="53"/>
      <c r="C57" s="21">
        <v>5</v>
      </c>
      <c r="D57" s="22">
        <v>3</v>
      </c>
      <c r="E57" s="233"/>
      <c r="F57" s="38">
        <v>18</v>
      </c>
      <c r="G57" s="21" t="s">
        <v>55</v>
      </c>
      <c r="H57" s="23" t="str">
        <f t="shared" ref="H57:H59" si="11">B45</f>
        <v>FCM ROLLING - CALDAS</v>
      </c>
      <c r="I57" s="14"/>
      <c r="J57" s="14"/>
      <c r="K57" s="39" t="str">
        <f>B43</f>
        <v>INTERNACIONAL - BOGOTÁ</v>
      </c>
    </row>
    <row r="58" spans="1:11">
      <c r="A58" s="9"/>
      <c r="B58" s="53"/>
      <c r="C58" s="21">
        <v>6</v>
      </c>
      <c r="D58" s="21">
        <v>2</v>
      </c>
      <c r="E58" s="233"/>
      <c r="F58" s="38">
        <v>19</v>
      </c>
      <c r="G58" s="21" t="s">
        <v>55</v>
      </c>
      <c r="H58" s="23" t="str">
        <f t="shared" si="11"/>
        <v>ORION - ANTIOQUIA</v>
      </c>
      <c r="I58" s="14"/>
      <c r="J58" s="14"/>
      <c r="K58" s="39" t="str">
        <f>B42</f>
        <v>MANIZALES H.C. - CALDAS</v>
      </c>
    </row>
    <row r="59" spans="1:11">
      <c r="A59" s="9"/>
      <c r="B59" s="53"/>
      <c r="C59" s="31">
        <v>7</v>
      </c>
      <c r="D59" s="31" t="s">
        <v>47</v>
      </c>
      <c r="E59" s="234"/>
      <c r="F59" s="41">
        <v>20</v>
      </c>
      <c r="G59" s="31" t="s">
        <v>55</v>
      </c>
      <c r="H59" s="33" t="str">
        <f t="shared" si="11"/>
        <v>CORAZONISTA - BOGOTÁ</v>
      </c>
      <c r="I59" s="42"/>
      <c r="J59" s="42"/>
      <c r="K59" s="43" t="s">
        <v>47</v>
      </c>
    </row>
    <row r="60" spans="1:11">
      <c r="A60" s="9"/>
      <c r="B60" s="53"/>
      <c r="C60" s="21">
        <v>1</v>
      </c>
      <c r="D60" s="21">
        <v>3</v>
      </c>
      <c r="E60" s="232">
        <v>6</v>
      </c>
      <c r="F60" s="38">
        <v>21</v>
      </c>
      <c r="G60" s="21" t="s">
        <v>56</v>
      </c>
      <c r="H60" s="23" t="str">
        <f>B41</f>
        <v>REAL H.C. - ANTIOQUIA</v>
      </c>
      <c r="I60" s="14"/>
      <c r="J60" s="14"/>
      <c r="K60" s="39" t="str">
        <f>B43</f>
        <v>INTERNACIONAL - BOGOTÁ</v>
      </c>
    </row>
    <row r="61" spans="1:11">
      <c r="A61" s="9"/>
      <c r="B61" s="53"/>
      <c r="C61" s="21">
        <v>4</v>
      </c>
      <c r="D61" s="22">
        <v>2</v>
      </c>
      <c r="E61" s="233"/>
      <c r="F61" s="38">
        <v>22</v>
      </c>
      <c r="G61" s="21" t="s">
        <v>56</v>
      </c>
      <c r="H61" s="23" t="str">
        <f t="shared" ref="H61:H63" si="12">B44</f>
        <v>PUMAS - VALLE DEL CAUCA</v>
      </c>
      <c r="I61" s="14"/>
      <c r="J61" s="14"/>
      <c r="K61" s="39" t="str">
        <f>B42</f>
        <v>MANIZALES H.C. - CALDAS</v>
      </c>
    </row>
    <row r="62" spans="1:11">
      <c r="A62" s="9"/>
      <c r="B62" s="53"/>
      <c r="C62" s="21">
        <v>5</v>
      </c>
      <c r="D62" s="22" t="s">
        <v>47</v>
      </c>
      <c r="E62" s="233"/>
      <c r="F62" s="38">
        <v>23</v>
      </c>
      <c r="G62" s="21" t="s">
        <v>56</v>
      </c>
      <c r="H62" s="23" t="str">
        <f t="shared" si="12"/>
        <v>FCM ROLLING - CALDAS</v>
      </c>
      <c r="I62" s="14"/>
      <c r="J62" s="14"/>
      <c r="K62" s="39" t="s">
        <v>47</v>
      </c>
    </row>
    <row r="63" spans="1:11">
      <c r="A63" s="9"/>
      <c r="B63" s="53"/>
      <c r="C63" s="31">
        <v>6</v>
      </c>
      <c r="D63" s="31">
        <v>7</v>
      </c>
      <c r="E63" s="234"/>
      <c r="F63" s="41">
        <v>24</v>
      </c>
      <c r="G63" s="31" t="s">
        <v>56</v>
      </c>
      <c r="H63" s="33" t="str">
        <f t="shared" si="12"/>
        <v>ORION - ANTIOQUIA</v>
      </c>
      <c r="I63" s="42"/>
      <c r="J63" s="42"/>
      <c r="K63" s="43" t="str">
        <f>B47</f>
        <v>CORAZONISTA - BOGOTÁ</v>
      </c>
    </row>
    <row r="64" spans="1:11">
      <c r="A64" s="9"/>
      <c r="B64" s="53"/>
      <c r="C64" s="21">
        <v>2</v>
      </c>
      <c r="D64" s="21">
        <v>1</v>
      </c>
      <c r="E64" s="232">
        <v>7</v>
      </c>
      <c r="F64" s="38">
        <v>25</v>
      </c>
      <c r="G64" s="21" t="s">
        <v>57</v>
      </c>
      <c r="H64" s="23" t="str">
        <f>B42</f>
        <v>MANIZALES H.C. - CALDAS</v>
      </c>
      <c r="I64" s="14"/>
      <c r="J64" s="14"/>
      <c r="K64" s="39" t="str">
        <f>B41</f>
        <v>REAL H.C. - ANTIOQUIA</v>
      </c>
    </row>
    <row r="65" spans="1:11">
      <c r="A65" s="9"/>
      <c r="B65" s="53"/>
      <c r="C65" s="21">
        <v>5</v>
      </c>
      <c r="D65" s="22">
        <v>6</v>
      </c>
      <c r="E65" s="233"/>
      <c r="F65" s="38">
        <v>26</v>
      </c>
      <c r="G65" s="21" t="s">
        <v>57</v>
      </c>
      <c r="H65" s="23" t="str">
        <f>B45</f>
        <v>FCM ROLLING - CALDAS</v>
      </c>
      <c r="I65" s="14"/>
      <c r="J65" s="14"/>
      <c r="K65" s="39" t="str">
        <f>B46</f>
        <v>ORION - ANTIOQUIA</v>
      </c>
    </row>
    <row r="66" spans="1:11">
      <c r="A66" s="9"/>
      <c r="B66" s="53"/>
      <c r="C66" s="21">
        <v>3</v>
      </c>
      <c r="D66" s="22" t="s">
        <v>47</v>
      </c>
      <c r="E66" s="233"/>
      <c r="F66" s="38">
        <v>27</v>
      </c>
      <c r="G66" s="21" t="s">
        <v>57</v>
      </c>
      <c r="H66" s="23" t="str">
        <f>B43</f>
        <v>INTERNACIONAL - BOGOTÁ</v>
      </c>
      <c r="I66" s="14"/>
      <c r="J66" s="14"/>
      <c r="K66" s="39" t="s">
        <v>47</v>
      </c>
    </row>
    <row r="67" spans="1:11">
      <c r="A67" s="7"/>
      <c r="B67" s="54"/>
      <c r="C67" s="31">
        <v>4</v>
      </c>
      <c r="D67" s="31">
        <v>7</v>
      </c>
      <c r="E67" s="234"/>
      <c r="F67" s="41">
        <v>28</v>
      </c>
      <c r="G67" s="31" t="s">
        <v>57</v>
      </c>
      <c r="H67" s="33" t="s">
        <v>19</v>
      </c>
      <c r="I67" s="42"/>
      <c r="J67" s="42"/>
      <c r="K67" s="43" t="str">
        <f>B47</f>
        <v>CORAZONISTA - BOGOTÁ</v>
      </c>
    </row>
  </sheetData>
  <sheetProtection algorithmName="SHA-512" hashValue="lYRffVuERDhlOHTRHep2puR6ZdeBSGXpgCs5euty2AyYiGOT1YKrP2Gt/g9PfGl2cR1gAP8T3G8lTS80q/3esQ==" saltValue="CcVo0nm0Tg2S/veJgmoYOw==" spinCount="100000" sheet="1" objects="1" scenarios="1"/>
  <mergeCells count="38">
    <mergeCell ref="A2:K2"/>
    <mergeCell ref="A3:A4"/>
    <mergeCell ref="B3:B4"/>
    <mergeCell ref="C3:G3"/>
    <mergeCell ref="D4:G4"/>
    <mergeCell ref="C9:G9"/>
    <mergeCell ref="D10:G10"/>
    <mergeCell ref="D11:G11"/>
    <mergeCell ref="D12:G12"/>
    <mergeCell ref="D13:G13"/>
    <mergeCell ref="D14:G14"/>
    <mergeCell ref="H14:K14"/>
    <mergeCell ref="A15:K15"/>
    <mergeCell ref="I16:J16"/>
    <mergeCell ref="C16:E16"/>
    <mergeCell ref="E17:E18"/>
    <mergeCell ref="E19:E20"/>
    <mergeCell ref="E21:E22"/>
    <mergeCell ref="E23:E24"/>
    <mergeCell ref="E25:E26"/>
    <mergeCell ref="A27:K27"/>
    <mergeCell ref="A39:B39"/>
    <mergeCell ref="C39:E39"/>
    <mergeCell ref="I39:J39"/>
    <mergeCell ref="E40:E43"/>
    <mergeCell ref="E64:E67"/>
    <mergeCell ref="C28:E28"/>
    <mergeCell ref="I28:J28"/>
    <mergeCell ref="E29:E30"/>
    <mergeCell ref="E31:E32"/>
    <mergeCell ref="E33:E34"/>
    <mergeCell ref="E35:E36"/>
    <mergeCell ref="E37:E38"/>
    <mergeCell ref="E44:E47"/>
    <mergeCell ref="E48:E51"/>
    <mergeCell ref="E52:E55"/>
    <mergeCell ref="E56:E59"/>
    <mergeCell ref="E60:E63"/>
  </mergeCells>
  <pageMargins left="0.70866141732283472" right="0.70866141732283472" top="0.74803149606299213" bottom="0.74803149606299213"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73"/>
  <sheetViews>
    <sheetView showGridLines="0" topLeftCell="A51" workbookViewId="0">
      <selection activeCell="A78" sqref="A78"/>
    </sheetView>
  </sheetViews>
  <sheetFormatPr baseColWidth="10" defaultColWidth="14.42578125" defaultRowHeight="15" customHeight="1"/>
  <cols>
    <col min="1" max="1" width="11.5703125" customWidth="1"/>
    <col min="3" max="3" width="4.5703125" customWidth="1"/>
    <col min="4" max="4" width="23.140625" customWidth="1"/>
    <col min="5" max="5" width="27.28515625" customWidth="1"/>
    <col min="6" max="7" width="5.85546875" customWidth="1"/>
    <col min="8" max="8" width="27.140625" customWidth="1"/>
    <col min="9" max="9" width="2" hidden="1" customWidth="1"/>
    <col min="10" max="11" width="14.42578125" hidden="1"/>
    <col min="12" max="12" width="0.140625" hidden="1" customWidth="1"/>
    <col min="13" max="14" width="14.42578125" hidden="1"/>
  </cols>
  <sheetData>
    <row r="1" spans="1:16" ht="95.25" customHeight="1">
      <c r="A1" s="265"/>
      <c r="B1" s="249"/>
      <c r="C1" s="249"/>
      <c r="D1" s="249"/>
      <c r="E1" s="249"/>
      <c r="F1" s="249"/>
      <c r="G1" s="249"/>
      <c r="H1" s="250"/>
      <c r="I1" s="55"/>
      <c r="J1" s="56"/>
      <c r="K1" s="56"/>
      <c r="L1" s="56"/>
      <c r="M1" s="56"/>
      <c r="N1" s="56"/>
      <c r="O1" s="56"/>
      <c r="P1" s="56"/>
    </row>
    <row r="2" spans="1:16" ht="15.75">
      <c r="A2" s="266" t="s">
        <v>58</v>
      </c>
      <c r="B2" s="249"/>
      <c r="C2" s="249"/>
      <c r="D2" s="249"/>
      <c r="E2" s="249"/>
      <c r="F2" s="249"/>
      <c r="G2" s="249"/>
      <c r="H2" s="250"/>
      <c r="I2" s="55"/>
      <c r="J2" s="56"/>
      <c r="K2" s="56"/>
      <c r="L2" s="56"/>
      <c r="M2" s="56"/>
      <c r="N2" s="56"/>
      <c r="O2" s="56"/>
      <c r="P2" s="56"/>
    </row>
    <row r="3" spans="1:16" ht="15.75">
      <c r="A3" s="266" t="s">
        <v>59</v>
      </c>
      <c r="B3" s="249"/>
      <c r="C3" s="249"/>
      <c r="D3" s="249"/>
      <c r="E3" s="249"/>
      <c r="F3" s="249"/>
      <c r="G3" s="249"/>
      <c r="H3" s="250"/>
      <c r="I3" s="55"/>
      <c r="J3" s="56"/>
      <c r="K3" s="56"/>
      <c r="L3" s="56"/>
      <c r="M3" s="56"/>
      <c r="N3" s="56"/>
      <c r="O3" s="56"/>
      <c r="P3" s="56"/>
    </row>
    <row r="4" spans="1:16">
      <c r="A4" s="258" t="s">
        <v>60</v>
      </c>
      <c r="B4" s="250"/>
      <c r="C4" s="264" t="s">
        <v>18</v>
      </c>
      <c r="D4" s="249"/>
      <c r="E4" s="249"/>
      <c r="F4" s="249"/>
      <c r="G4" s="249"/>
      <c r="H4" s="250"/>
      <c r="I4" s="57"/>
      <c r="J4" s="56"/>
      <c r="K4" s="56"/>
      <c r="L4" s="56"/>
      <c r="M4" s="56"/>
      <c r="N4" s="56"/>
      <c r="O4" s="56"/>
      <c r="P4" s="56"/>
    </row>
    <row r="5" spans="1:16">
      <c r="A5" s="263" t="s">
        <v>61</v>
      </c>
      <c r="B5" s="250"/>
      <c r="C5" s="264" t="s">
        <v>62</v>
      </c>
      <c r="D5" s="249"/>
      <c r="E5" s="249"/>
      <c r="F5" s="249"/>
      <c r="G5" s="249"/>
      <c r="H5" s="250"/>
      <c r="I5" s="57"/>
      <c r="J5" s="56"/>
      <c r="K5" s="56"/>
      <c r="L5" s="56"/>
      <c r="M5" s="56"/>
      <c r="N5" s="56"/>
      <c r="O5" s="56"/>
      <c r="P5" s="56"/>
    </row>
    <row r="6" spans="1:16">
      <c r="A6" s="263" t="s">
        <v>63</v>
      </c>
      <c r="B6" s="250"/>
      <c r="C6" s="264" t="s">
        <v>12</v>
      </c>
      <c r="D6" s="249"/>
      <c r="E6" s="249"/>
      <c r="F6" s="249"/>
      <c r="G6" s="249"/>
      <c r="H6" s="250"/>
      <c r="I6" s="57"/>
      <c r="J6" s="56"/>
      <c r="K6" s="56"/>
      <c r="L6" s="56"/>
      <c r="M6" s="56"/>
      <c r="N6" s="56"/>
      <c r="O6" s="56"/>
      <c r="P6" s="56"/>
    </row>
    <row r="7" spans="1:16">
      <c r="A7" s="263" t="s">
        <v>64</v>
      </c>
      <c r="B7" s="250"/>
      <c r="C7" s="264" t="s">
        <v>52</v>
      </c>
      <c r="D7" s="249"/>
      <c r="E7" s="249"/>
      <c r="F7" s="249"/>
      <c r="G7" s="249"/>
      <c r="H7" s="250"/>
      <c r="I7" s="57"/>
      <c r="J7" s="56"/>
      <c r="K7" s="56"/>
      <c r="L7" s="56"/>
      <c r="M7" s="56"/>
      <c r="N7" s="56"/>
      <c r="O7" s="56"/>
      <c r="P7" s="56"/>
    </row>
    <row r="8" spans="1:16">
      <c r="A8" s="263" t="s">
        <v>65</v>
      </c>
      <c r="B8" s="250"/>
      <c r="C8" s="264" t="s">
        <v>13</v>
      </c>
      <c r="D8" s="249"/>
      <c r="E8" s="249"/>
      <c r="F8" s="249"/>
      <c r="G8" s="249"/>
      <c r="H8" s="250"/>
      <c r="I8" s="57"/>
      <c r="J8" s="56"/>
      <c r="K8" s="56"/>
      <c r="L8" s="56"/>
      <c r="M8" s="56"/>
      <c r="N8" s="56"/>
      <c r="O8" s="56"/>
      <c r="P8" s="56"/>
    </row>
    <row r="9" spans="1:16">
      <c r="A9" s="263" t="s">
        <v>66</v>
      </c>
      <c r="B9" s="249"/>
      <c r="C9" s="264" t="s">
        <v>67</v>
      </c>
      <c r="D9" s="249"/>
      <c r="E9" s="249"/>
      <c r="F9" s="249"/>
      <c r="G9" s="249"/>
      <c r="H9" s="250"/>
      <c r="I9" s="57"/>
      <c r="J9" s="56"/>
      <c r="K9" s="56"/>
      <c r="L9" s="56"/>
      <c r="M9" s="56"/>
      <c r="N9" s="56"/>
      <c r="O9" s="56"/>
      <c r="P9" s="56"/>
    </row>
    <row r="10" spans="1:16" ht="15.75">
      <c r="A10" s="263" t="s">
        <v>68</v>
      </c>
      <c r="B10" s="249"/>
      <c r="C10" s="264" t="s">
        <v>11</v>
      </c>
      <c r="D10" s="249"/>
      <c r="E10" s="249"/>
      <c r="F10" s="249"/>
      <c r="G10" s="249"/>
      <c r="H10" s="250"/>
      <c r="I10" s="58"/>
      <c r="J10" s="59"/>
      <c r="K10" s="56"/>
      <c r="L10" s="56"/>
      <c r="M10" s="56"/>
      <c r="N10" s="56"/>
      <c r="O10" s="56"/>
      <c r="P10" s="56"/>
    </row>
    <row r="11" spans="1:16">
      <c r="A11" s="262">
        <v>0.45833333333333331</v>
      </c>
      <c r="B11" s="249"/>
      <c r="C11" s="264" t="s">
        <v>29</v>
      </c>
      <c r="D11" s="249"/>
      <c r="E11" s="249"/>
      <c r="F11" s="249"/>
      <c r="G11" s="249"/>
      <c r="H11" s="250"/>
      <c r="I11" s="57"/>
      <c r="J11" s="56"/>
      <c r="K11" s="56"/>
      <c r="L11" s="56"/>
      <c r="M11" s="56"/>
      <c r="N11" s="56"/>
      <c r="O11" s="56"/>
      <c r="P11" s="56"/>
    </row>
    <row r="12" spans="1:16" ht="15.75">
      <c r="A12" s="262">
        <v>0.47916666666666669</v>
      </c>
      <c r="B12" s="250"/>
      <c r="C12" s="264" t="s">
        <v>69</v>
      </c>
      <c r="D12" s="249"/>
      <c r="E12" s="249"/>
      <c r="F12" s="249"/>
      <c r="G12" s="249"/>
      <c r="H12" s="250"/>
      <c r="I12" s="60"/>
      <c r="J12" s="58"/>
      <c r="K12" s="56"/>
      <c r="L12" s="56"/>
      <c r="M12" s="56"/>
      <c r="N12" s="56"/>
      <c r="O12" s="56"/>
      <c r="P12" s="56"/>
    </row>
    <row r="13" spans="1:16" ht="15.75">
      <c r="A13" s="262" t="s">
        <v>70</v>
      </c>
      <c r="B13" s="249"/>
      <c r="C13" s="264" t="s">
        <v>71</v>
      </c>
      <c r="D13" s="249"/>
      <c r="E13" s="249"/>
      <c r="F13" s="249"/>
      <c r="G13" s="249"/>
      <c r="H13" s="250"/>
      <c r="I13" s="61"/>
      <c r="J13" s="56"/>
      <c r="K13" s="56"/>
      <c r="L13" s="56"/>
      <c r="M13" s="56"/>
      <c r="N13" s="56"/>
      <c r="O13" s="56"/>
      <c r="P13" s="56"/>
    </row>
    <row r="14" spans="1:16" ht="15.75">
      <c r="A14" s="259"/>
      <c r="B14" s="249"/>
      <c r="C14" s="249"/>
      <c r="D14" s="249"/>
      <c r="E14" s="249"/>
      <c r="F14" s="249"/>
      <c r="G14" s="249"/>
      <c r="H14" s="250"/>
      <c r="I14" s="62"/>
      <c r="J14" s="56"/>
      <c r="K14" s="56"/>
      <c r="L14" s="56"/>
      <c r="M14" s="56"/>
      <c r="N14" s="56"/>
      <c r="O14" s="56"/>
      <c r="P14" s="56"/>
    </row>
    <row r="15" spans="1:16" ht="15.75">
      <c r="A15" s="256" t="s">
        <v>72</v>
      </c>
      <c r="B15" s="249"/>
      <c r="C15" s="249"/>
      <c r="D15" s="249"/>
      <c r="E15" s="249"/>
      <c r="F15" s="249"/>
      <c r="G15" s="249"/>
      <c r="H15" s="250"/>
      <c r="I15" s="62"/>
      <c r="J15" s="56"/>
      <c r="K15" s="56"/>
      <c r="L15" s="56"/>
      <c r="M15" s="56"/>
      <c r="N15" s="56"/>
      <c r="O15" s="56"/>
      <c r="P15" s="56"/>
    </row>
    <row r="16" spans="1:16" ht="15.75">
      <c r="A16" s="63" t="s">
        <v>73</v>
      </c>
      <c r="B16" s="63" t="s">
        <v>74</v>
      </c>
      <c r="C16" s="63" t="s">
        <v>22</v>
      </c>
      <c r="D16" s="63" t="s">
        <v>75</v>
      </c>
      <c r="E16" s="63" t="s">
        <v>26</v>
      </c>
      <c r="F16" s="256" t="s">
        <v>76</v>
      </c>
      <c r="G16" s="250"/>
      <c r="H16" s="63" t="s">
        <v>26</v>
      </c>
      <c r="I16" s="62"/>
      <c r="J16" s="56"/>
      <c r="K16" s="56"/>
      <c r="L16" s="56"/>
      <c r="M16" s="56"/>
      <c r="N16" s="56"/>
      <c r="O16" s="56"/>
      <c r="P16" s="56"/>
    </row>
    <row r="17" spans="1:16">
      <c r="A17" s="64">
        <v>0.33333333333333331</v>
      </c>
      <c r="B17" s="65">
        <v>0.38541666666666669</v>
      </c>
      <c r="C17" s="66">
        <v>1</v>
      </c>
      <c r="D17" s="66" t="s">
        <v>77</v>
      </c>
      <c r="E17" s="67" t="s">
        <v>29</v>
      </c>
      <c r="F17" s="68">
        <v>2</v>
      </c>
      <c r="G17" s="68">
        <v>4</v>
      </c>
      <c r="H17" s="69" t="s">
        <v>69</v>
      </c>
      <c r="I17" s="56"/>
      <c r="J17" s="56"/>
      <c r="K17" s="56"/>
      <c r="L17" s="56"/>
      <c r="M17" s="56"/>
      <c r="N17" s="56"/>
      <c r="O17" s="56"/>
      <c r="P17" s="56"/>
    </row>
    <row r="18" spans="1:16">
      <c r="A18" s="70">
        <v>0.38541666666666669</v>
      </c>
      <c r="B18" s="71">
        <v>0.4375</v>
      </c>
      <c r="C18" s="38">
        <v>2</v>
      </c>
      <c r="D18" s="38" t="s">
        <v>77</v>
      </c>
      <c r="E18" s="72" t="s">
        <v>12</v>
      </c>
      <c r="F18" s="68">
        <v>9</v>
      </c>
      <c r="G18" s="68">
        <v>2</v>
      </c>
      <c r="H18" s="73" t="s">
        <v>14</v>
      </c>
      <c r="I18" s="56"/>
      <c r="J18" s="56"/>
      <c r="K18" s="56"/>
      <c r="L18" s="56"/>
      <c r="M18" s="56"/>
      <c r="N18" s="56"/>
      <c r="O18" s="56"/>
      <c r="P18" s="56"/>
    </row>
    <row r="19" spans="1:16">
      <c r="A19" s="70">
        <v>0.4375</v>
      </c>
      <c r="B19" s="71">
        <v>0.48958333333333331</v>
      </c>
      <c r="C19" s="38">
        <v>3</v>
      </c>
      <c r="D19" s="38" t="s">
        <v>78</v>
      </c>
      <c r="E19" s="72" t="s">
        <v>13</v>
      </c>
      <c r="F19" s="68">
        <v>3</v>
      </c>
      <c r="G19" s="68">
        <v>1</v>
      </c>
      <c r="H19" s="73" t="s">
        <v>79</v>
      </c>
      <c r="I19" s="56"/>
      <c r="J19" s="56"/>
      <c r="K19" s="56"/>
      <c r="L19" s="56"/>
      <c r="M19" s="56"/>
      <c r="N19" s="56"/>
      <c r="O19" s="56"/>
      <c r="P19" s="56"/>
    </row>
    <row r="20" spans="1:16">
      <c r="A20" s="70">
        <v>0.48958333333333331</v>
      </c>
      <c r="B20" s="71">
        <v>0.54166666666666663</v>
      </c>
      <c r="C20" s="38">
        <v>4</v>
      </c>
      <c r="D20" s="38" t="s">
        <v>78</v>
      </c>
      <c r="E20" s="72" t="s">
        <v>36</v>
      </c>
      <c r="F20" s="68">
        <v>5</v>
      </c>
      <c r="G20" s="68">
        <v>4</v>
      </c>
      <c r="H20" s="73" t="s">
        <v>19</v>
      </c>
      <c r="I20" s="56"/>
      <c r="J20" s="56"/>
      <c r="K20" s="56"/>
      <c r="L20" s="56"/>
      <c r="M20" s="74"/>
      <c r="N20" s="75"/>
      <c r="O20" s="76"/>
      <c r="P20" s="76"/>
    </row>
    <row r="21" spans="1:16" ht="15.75">
      <c r="A21" s="70">
        <v>0.54166666666666663</v>
      </c>
      <c r="B21" s="71">
        <v>0.59375</v>
      </c>
      <c r="C21" s="38">
        <v>5</v>
      </c>
      <c r="D21" s="38" t="s">
        <v>80</v>
      </c>
      <c r="E21" s="72" t="s">
        <v>10</v>
      </c>
      <c r="F21" s="68">
        <v>3</v>
      </c>
      <c r="G21" s="68">
        <v>2</v>
      </c>
      <c r="H21" s="73" t="s">
        <v>16</v>
      </c>
      <c r="I21" s="62"/>
      <c r="J21" s="56"/>
      <c r="K21" s="56"/>
      <c r="L21" s="56"/>
      <c r="M21" s="56"/>
      <c r="N21" s="56"/>
      <c r="O21" s="56"/>
      <c r="P21" s="56"/>
    </row>
    <row r="22" spans="1:16" ht="15.75">
      <c r="A22" s="70">
        <v>0.59375</v>
      </c>
      <c r="B22" s="71">
        <v>0.64583333333333337</v>
      </c>
      <c r="C22" s="38">
        <v>6</v>
      </c>
      <c r="D22" s="38" t="s">
        <v>80</v>
      </c>
      <c r="E22" s="72" t="s">
        <v>29</v>
      </c>
      <c r="F22" s="68">
        <v>2</v>
      </c>
      <c r="G22" s="68">
        <v>10</v>
      </c>
      <c r="H22" s="73" t="s">
        <v>12</v>
      </c>
      <c r="I22" s="62"/>
      <c r="J22" s="56"/>
      <c r="K22" s="56"/>
      <c r="L22" s="56"/>
      <c r="M22" s="56"/>
      <c r="N22" s="56"/>
      <c r="O22" s="56"/>
      <c r="P22" s="56"/>
    </row>
    <row r="23" spans="1:16">
      <c r="A23" s="70">
        <v>0.64583333333333337</v>
      </c>
      <c r="B23" s="71">
        <v>0.69791666666666663</v>
      </c>
      <c r="C23" s="38">
        <v>7</v>
      </c>
      <c r="D23" s="38" t="s">
        <v>81</v>
      </c>
      <c r="E23" s="72" t="s">
        <v>11</v>
      </c>
      <c r="F23" s="68">
        <v>6</v>
      </c>
      <c r="G23" s="68">
        <v>0</v>
      </c>
      <c r="H23" s="73" t="s">
        <v>79</v>
      </c>
      <c r="I23" s="57"/>
      <c r="J23" s="56"/>
      <c r="K23" s="56"/>
      <c r="L23" s="56"/>
      <c r="M23" s="56"/>
      <c r="N23" s="56"/>
      <c r="O23" s="56"/>
      <c r="P23" s="56"/>
    </row>
    <row r="24" spans="1:16" ht="15.75">
      <c r="A24" s="70">
        <v>0.69791666666666663</v>
      </c>
      <c r="B24" s="71">
        <v>0.75</v>
      </c>
      <c r="C24" s="38">
        <v>8</v>
      </c>
      <c r="D24" s="38" t="s">
        <v>81</v>
      </c>
      <c r="E24" s="72" t="s">
        <v>13</v>
      </c>
      <c r="F24" s="68">
        <v>3</v>
      </c>
      <c r="G24" s="68">
        <v>0</v>
      </c>
      <c r="H24" s="73" t="s">
        <v>82</v>
      </c>
      <c r="I24" s="61"/>
      <c r="J24" s="56"/>
      <c r="K24" s="56"/>
      <c r="L24" s="56"/>
      <c r="M24" s="56"/>
      <c r="N24" s="56"/>
      <c r="O24" s="56"/>
      <c r="P24" s="56"/>
    </row>
    <row r="25" spans="1:16" ht="15.75">
      <c r="A25" s="70">
        <v>0.75</v>
      </c>
      <c r="B25" s="71">
        <v>0.79166666666666663</v>
      </c>
      <c r="C25" s="38">
        <v>9</v>
      </c>
      <c r="D25" s="38" t="s">
        <v>83</v>
      </c>
      <c r="E25" s="72" t="s">
        <v>49</v>
      </c>
      <c r="F25" s="68">
        <v>3</v>
      </c>
      <c r="G25" s="68">
        <v>2</v>
      </c>
      <c r="H25" s="73" t="s">
        <v>52</v>
      </c>
      <c r="I25" s="61"/>
      <c r="J25" s="56"/>
      <c r="K25" s="56"/>
      <c r="L25" s="56"/>
      <c r="M25" s="56"/>
      <c r="N25" s="56"/>
      <c r="O25" s="56"/>
      <c r="P25" s="56"/>
    </row>
    <row r="26" spans="1:16" ht="15.75">
      <c r="A26" s="70">
        <v>0.79166666666666663</v>
      </c>
      <c r="B26" s="71">
        <v>0.83333333333333337</v>
      </c>
      <c r="C26" s="38">
        <v>10</v>
      </c>
      <c r="D26" s="38" t="s">
        <v>83</v>
      </c>
      <c r="E26" s="72" t="s">
        <v>11</v>
      </c>
      <c r="F26" s="68">
        <v>2</v>
      </c>
      <c r="G26" s="68">
        <v>3</v>
      </c>
      <c r="H26" s="73" t="s">
        <v>18</v>
      </c>
      <c r="I26" s="61"/>
      <c r="J26" s="56"/>
      <c r="K26" s="56"/>
      <c r="L26" s="56"/>
      <c r="M26" s="56"/>
      <c r="N26" s="56"/>
      <c r="O26" s="56"/>
      <c r="P26" s="56"/>
    </row>
    <row r="27" spans="1:16">
      <c r="A27" s="261" t="s">
        <v>84</v>
      </c>
      <c r="B27" s="249"/>
      <c r="C27" s="249"/>
      <c r="D27" s="249"/>
      <c r="E27" s="249"/>
      <c r="F27" s="249"/>
      <c r="G27" s="249"/>
      <c r="H27" s="250"/>
      <c r="I27" s="57"/>
      <c r="J27" s="57"/>
      <c r="K27" s="57"/>
      <c r="L27" s="57"/>
      <c r="M27" s="57"/>
      <c r="N27" s="57"/>
      <c r="O27" s="57"/>
      <c r="P27" s="57"/>
    </row>
    <row r="28" spans="1:16">
      <c r="A28" s="64">
        <v>0.875</v>
      </c>
      <c r="B28" s="65">
        <v>0.91666666666666663</v>
      </c>
      <c r="C28" s="66">
        <v>11</v>
      </c>
      <c r="D28" s="66" t="s">
        <v>83</v>
      </c>
      <c r="E28" s="67" t="s">
        <v>50</v>
      </c>
      <c r="F28" s="77">
        <v>1</v>
      </c>
      <c r="G28" s="77">
        <v>4</v>
      </c>
      <c r="H28" s="78" t="s">
        <v>29</v>
      </c>
      <c r="I28" s="57"/>
      <c r="J28" s="57"/>
      <c r="K28" s="57"/>
      <c r="L28" s="57"/>
      <c r="M28" s="57"/>
      <c r="N28" s="57"/>
      <c r="O28" s="57"/>
      <c r="P28" s="57"/>
    </row>
    <row r="29" spans="1:16" ht="15.75">
      <c r="A29" s="256" t="s">
        <v>85</v>
      </c>
      <c r="B29" s="249"/>
      <c r="C29" s="249"/>
      <c r="D29" s="249"/>
      <c r="E29" s="249"/>
      <c r="F29" s="249"/>
      <c r="G29" s="249"/>
      <c r="H29" s="250"/>
      <c r="I29" s="61"/>
      <c r="J29" s="56"/>
      <c r="K29" s="56"/>
      <c r="L29" s="56"/>
      <c r="M29" s="56"/>
      <c r="N29" s="56"/>
      <c r="O29" s="56"/>
      <c r="P29" s="56"/>
    </row>
    <row r="30" spans="1:16" ht="15.75">
      <c r="A30" s="63" t="s">
        <v>73</v>
      </c>
      <c r="B30" s="63" t="s">
        <v>74</v>
      </c>
      <c r="C30" s="63" t="s">
        <v>22</v>
      </c>
      <c r="D30" s="63" t="s">
        <v>75</v>
      </c>
      <c r="E30" s="63" t="s">
        <v>26</v>
      </c>
      <c r="F30" s="256" t="s">
        <v>76</v>
      </c>
      <c r="G30" s="250"/>
      <c r="H30" s="63" t="s">
        <v>26</v>
      </c>
      <c r="I30" s="61"/>
      <c r="J30" s="56"/>
      <c r="K30" s="56"/>
      <c r="L30" s="56"/>
      <c r="M30" s="56"/>
      <c r="N30" s="56"/>
      <c r="O30" s="56"/>
      <c r="P30" s="56"/>
    </row>
    <row r="31" spans="1:16">
      <c r="A31" s="70">
        <v>0.33333333333333331</v>
      </c>
      <c r="B31" s="71">
        <v>0.375</v>
      </c>
      <c r="C31" s="38">
        <v>12</v>
      </c>
      <c r="D31" s="38" t="s">
        <v>86</v>
      </c>
      <c r="E31" s="79" t="s">
        <v>87</v>
      </c>
      <c r="F31" s="80">
        <v>7</v>
      </c>
      <c r="G31" s="80">
        <v>2</v>
      </c>
      <c r="H31" s="73" t="s">
        <v>11</v>
      </c>
      <c r="I31" s="57"/>
      <c r="J31" s="56"/>
      <c r="K31" s="56"/>
      <c r="L31" s="56"/>
      <c r="M31" s="56"/>
      <c r="N31" s="56"/>
      <c r="O31" s="56"/>
      <c r="P31" s="56"/>
    </row>
    <row r="32" spans="1:16">
      <c r="A32" s="70">
        <v>0.375</v>
      </c>
      <c r="B32" s="71">
        <v>0.41666666666666669</v>
      </c>
      <c r="C32" s="38">
        <v>13</v>
      </c>
      <c r="D32" s="38" t="s">
        <v>86</v>
      </c>
      <c r="E32" s="72" t="s">
        <v>29</v>
      </c>
      <c r="F32" s="80">
        <v>8</v>
      </c>
      <c r="G32" s="80">
        <v>0</v>
      </c>
      <c r="H32" s="73" t="s">
        <v>52</v>
      </c>
      <c r="I32" s="57"/>
      <c r="J32" s="56"/>
      <c r="K32" s="56"/>
      <c r="L32" s="56"/>
      <c r="M32" s="56"/>
      <c r="N32" s="56"/>
      <c r="O32" s="56"/>
      <c r="P32" s="56"/>
    </row>
    <row r="33" spans="1:16">
      <c r="A33" s="70">
        <v>0.41666666666666669</v>
      </c>
      <c r="B33" s="71">
        <v>0.45833333333333331</v>
      </c>
      <c r="C33" s="38">
        <v>14</v>
      </c>
      <c r="D33" s="38" t="s">
        <v>86</v>
      </c>
      <c r="E33" s="72" t="s">
        <v>19</v>
      </c>
      <c r="F33" s="80">
        <v>3</v>
      </c>
      <c r="G33" s="80">
        <v>5</v>
      </c>
      <c r="H33" s="73" t="s">
        <v>18</v>
      </c>
      <c r="I33" s="57"/>
      <c r="J33" s="56"/>
      <c r="K33" s="56"/>
      <c r="L33" s="56"/>
      <c r="M33" s="56"/>
      <c r="N33" s="56"/>
      <c r="O33" s="56"/>
      <c r="P33" s="56"/>
    </row>
    <row r="34" spans="1:16" ht="15.75">
      <c r="A34" s="258" t="s">
        <v>88</v>
      </c>
      <c r="B34" s="249"/>
      <c r="C34" s="249"/>
      <c r="D34" s="249"/>
      <c r="E34" s="249"/>
      <c r="F34" s="249"/>
      <c r="G34" s="249"/>
      <c r="H34" s="250"/>
      <c r="I34" s="61"/>
      <c r="J34" s="56"/>
      <c r="K34" s="56"/>
      <c r="L34" s="56"/>
      <c r="M34" s="56"/>
      <c r="N34" s="56"/>
      <c r="O34" s="56"/>
      <c r="P34" s="56"/>
    </row>
    <row r="35" spans="1:16">
      <c r="A35" s="70">
        <v>0.5625</v>
      </c>
      <c r="B35" s="71">
        <v>0.60416666666666663</v>
      </c>
      <c r="C35" s="38">
        <v>15</v>
      </c>
      <c r="D35" s="38" t="s">
        <v>89</v>
      </c>
      <c r="E35" s="79" t="s">
        <v>67</v>
      </c>
      <c r="F35" s="80">
        <v>8</v>
      </c>
      <c r="G35" s="80">
        <v>9</v>
      </c>
      <c r="H35" s="73" t="s">
        <v>11</v>
      </c>
      <c r="I35" s="57"/>
      <c r="J35" s="56"/>
      <c r="K35" s="56"/>
      <c r="L35" s="56"/>
      <c r="M35" s="56"/>
      <c r="N35" s="56"/>
      <c r="O35" s="56"/>
      <c r="P35" s="56"/>
    </row>
    <row r="36" spans="1:16">
      <c r="A36" s="70">
        <v>0.60416666666666663</v>
      </c>
      <c r="B36" s="71">
        <v>0.64583333333333337</v>
      </c>
      <c r="C36" s="38">
        <v>16</v>
      </c>
      <c r="D36" s="38" t="s">
        <v>89</v>
      </c>
      <c r="E36" s="79" t="s">
        <v>62</v>
      </c>
      <c r="F36" s="68">
        <v>5</v>
      </c>
      <c r="G36" s="68">
        <v>1</v>
      </c>
      <c r="H36" s="73" t="s">
        <v>18</v>
      </c>
      <c r="I36" s="57"/>
      <c r="J36" s="56"/>
      <c r="K36" s="56"/>
      <c r="L36" s="56"/>
      <c r="M36" s="56"/>
      <c r="N36" s="56"/>
      <c r="O36" s="56"/>
      <c r="P36" s="56"/>
    </row>
    <row r="37" spans="1:16">
      <c r="A37" s="70">
        <v>0.64583333333333337</v>
      </c>
      <c r="B37" s="71">
        <v>0.6875</v>
      </c>
      <c r="C37" s="38">
        <v>17</v>
      </c>
      <c r="D37" s="38" t="s">
        <v>89</v>
      </c>
      <c r="E37" s="72" t="s">
        <v>29</v>
      </c>
      <c r="F37" s="68">
        <v>2</v>
      </c>
      <c r="G37" s="68">
        <v>1</v>
      </c>
      <c r="H37" s="73" t="s">
        <v>19</v>
      </c>
      <c r="I37" s="57"/>
      <c r="J37" s="56"/>
      <c r="K37" s="56"/>
      <c r="L37" s="56"/>
      <c r="M37" s="56"/>
      <c r="N37" s="56"/>
      <c r="O37" s="56"/>
      <c r="P37" s="56"/>
    </row>
    <row r="38" spans="1:16" ht="15.75">
      <c r="A38" s="256" t="s">
        <v>90</v>
      </c>
      <c r="B38" s="249"/>
      <c r="C38" s="249"/>
      <c r="D38" s="249"/>
      <c r="E38" s="249"/>
      <c r="F38" s="249"/>
      <c r="G38" s="249"/>
      <c r="H38" s="250"/>
      <c r="I38" s="62"/>
      <c r="J38" s="56"/>
      <c r="K38" s="56"/>
      <c r="L38" s="56"/>
      <c r="M38" s="56"/>
      <c r="N38" s="56"/>
      <c r="O38" s="56"/>
      <c r="P38" s="56"/>
    </row>
    <row r="39" spans="1:16" ht="15.75">
      <c r="A39" s="63" t="s">
        <v>73</v>
      </c>
      <c r="B39" s="63" t="s">
        <v>74</v>
      </c>
      <c r="C39" s="63" t="s">
        <v>22</v>
      </c>
      <c r="D39" s="63" t="s">
        <v>75</v>
      </c>
      <c r="E39" s="63" t="s">
        <v>26</v>
      </c>
      <c r="F39" s="256" t="s">
        <v>76</v>
      </c>
      <c r="G39" s="250"/>
      <c r="H39" s="63" t="s">
        <v>26</v>
      </c>
      <c r="I39" s="62"/>
      <c r="J39" s="56"/>
      <c r="K39" s="56"/>
      <c r="L39" s="56"/>
      <c r="M39" s="56"/>
      <c r="N39" s="56"/>
      <c r="O39" s="56"/>
      <c r="P39" s="56"/>
    </row>
    <row r="40" spans="1:16" ht="15.75">
      <c r="A40" s="64">
        <v>0.29166666666666669</v>
      </c>
      <c r="B40" s="65" t="s">
        <v>91</v>
      </c>
      <c r="C40" s="66">
        <v>18</v>
      </c>
      <c r="D40" s="66" t="s">
        <v>92</v>
      </c>
      <c r="E40" s="67" t="s">
        <v>49</v>
      </c>
      <c r="F40" s="77">
        <v>4</v>
      </c>
      <c r="G40" s="77">
        <v>2</v>
      </c>
      <c r="H40" s="78" t="s">
        <v>18</v>
      </c>
      <c r="I40" s="62"/>
      <c r="J40" s="56"/>
      <c r="K40" s="56"/>
      <c r="L40" s="56"/>
      <c r="M40" s="56"/>
      <c r="N40" s="56"/>
      <c r="O40" s="56"/>
      <c r="P40" s="56"/>
    </row>
    <row r="41" spans="1:16" ht="15.75">
      <c r="A41" s="70" t="s">
        <v>91</v>
      </c>
      <c r="B41" s="71">
        <v>0.375</v>
      </c>
      <c r="C41" s="38">
        <v>19</v>
      </c>
      <c r="D41" s="38" t="s">
        <v>92</v>
      </c>
      <c r="E41" s="72" t="s">
        <v>52</v>
      </c>
      <c r="F41" s="81">
        <v>1</v>
      </c>
      <c r="G41" s="81">
        <v>3</v>
      </c>
      <c r="H41" s="82" t="s">
        <v>19</v>
      </c>
      <c r="I41" s="62"/>
      <c r="J41" s="56"/>
      <c r="K41" s="56"/>
      <c r="L41" s="56"/>
      <c r="M41" s="56"/>
      <c r="N41" s="56"/>
      <c r="O41" s="56"/>
      <c r="P41" s="56"/>
    </row>
    <row r="42" spans="1:16" ht="15.75">
      <c r="A42" s="70">
        <v>0.375</v>
      </c>
      <c r="B42" s="71">
        <v>0.41666666666666669</v>
      </c>
      <c r="C42" s="38">
        <v>20</v>
      </c>
      <c r="D42" s="38" t="s">
        <v>92</v>
      </c>
      <c r="E42" s="72" t="s">
        <v>11</v>
      </c>
      <c r="F42" s="81">
        <v>0</v>
      </c>
      <c r="G42" s="81">
        <v>4</v>
      </c>
      <c r="H42" s="82" t="s">
        <v>29</v>
      </c>
      <c r="I42" s="62"/>
      <c r="J42" s="56"/>
      <c r="K42" s="56"/>
      <c r="L42" s="56"/>
      <c r="M42" s="56"/>
      <c r="N42" s="56"/>
      <c r="O42" s="56"/>
      <c r="P42" s="56"/>
    </row>
    <row r="43" spans="1:16" ht="15.75">
      <c r="A43" s="70">
        <v>0.41666666666666669</v>
      </c>
      <c r="B43" s="71">
        <v>0.46875</v>
      </c>
      <c r="C43" s="38">
        <v>21</v>
      </c>
      <c r="D43" s="38" t="s">
        <v>93</v>
      </c>
      <c r="E43" s="72" t="s">
        <v>11</v>
      </c>
      <c r="F43" s="81">
        <v>4</v>
      </c>
      <c r="G43" s="81">
        <v>0</v>
      </c>
      <c r="H43" s="82" t="s">
        <v>19</v>
      </c>
      <c r="I43" s="62"/>
      <c r="J43" s="56"/>
      <c r="K43" s="56"/>
      <c r="L43" s="56"/>
      <c r="M43" s="56"/>
      <c r="N43" s="56"/>
      <c r="O43" s="56"/>
      <c r="P43" s="56"/>
    </row>
    <row r="44" spans="1:16" ht="15.75">
      <c r="A44" s="70">
        <v>0.46875</v>
      </c>
      <c r="B44" s="71">
        <v>0.52083333333333337</v>
      </c>
      <c r="C44" s="38">
        <v>22</v>
      </c>
      <c r="D44" s="38" t="s">
        <v>94</v>
      </c>
      <c r="E44" s="72" t="s">
        <v>95</v>
      </c>
      <c r="F44" s="81">
        <v>1</v>
      </c>
      <c r="G44" s="81">
        <v>3</v>
      </c>
      <c r="H44" s="82" t="s">
        <v>96</v>
      </c>
      <c r="I44" s="62"/>
      <c r="J44" s="56"/>
      <c r="K44" s="56"/>
      <c r="L44" s="56"/>
      <c r="M44" s="56"/>
      <c r="N44" s="56"/>
      <c r="O44" s="56"/>
      <c r="P44" s="56"/>
    </row>
    <row r="45" spans="1:16" ht="15.75">
      <c r="A45" s="70">
        <v>0.52083333333333337</v>
      </c>
      <c r="B45" s="71">
        <v>0.5625</v>
      </c>
      <c r="C45" s="38">
        <v>23</v>
      </c>
      <c r="D45" s="38" t="s">
        <v>97</v>
      </c>
      <c r="E45" s="72" t="s">
        <v>49</v>
      </c>
      <c r="F45" s="81">
        <v>6</v>
      </c>
      <c r="G45" s="81">
        <v>3</v>
      </c>
      <c r="H45" s="82" t="s">
        <v>19</v>
      </c>
      <c r="I45" s="62"/>
      <c r="J45" s="56"/>
      <c r="K45" s="56"/>
      <c r="L45" s="56"/>
      <c r="M45" s="56"/>
      <c r="N45" s="56"/>
      <c r="O45" s="56"/>
      <c r="P45" s="56"/>
    </row>
    <row r="46" spans="1:16" ht="15.75">
      <c r="A46" s="70">
        <v>0.5625</v>
      </c>
      <c r="B46" s="71">
        <v>0.60416666666666663</v>
      </c>
      <c r="C46" s="38">
        <v>24</v>
      </c>
      <c r="D46" s="38" t="s">
        <v>97</v>
      </c>
      <c r="E46" s="79" t="s">
        <v>18</v>
      </c>
      <c r="F46" s="81">
        <v>0</v>
      </c>
      <c r="G46" s="81">
        <v>4</v>
      </c>
      <c r="H46" s="82" t="s">
        <v>29</v>
      </c>
      <c r="I46" s="62"/>
      <c r="J46" s="56"/>
      <c r="K46" s="56"/>
      <c r="L46" s="56"/>
      <c r="M46" s="56"/>
      <c r="N46" s="56"/>
      <c r="O46" s="56"/>
      <c r="P46" s="56"/>
    </row>
    <row r="47" spans="1:16" ht="15.75">
      <c r="A47" s="70">
        <v>0.60416666666666663</v>
      </c>
      <c r="B47" s="71">
        <v>0.64583333333333337</v>
      </c>
      <c r="C47" s="38">
        <v>25</v>
      </c>
      <c r="D47" s="38" t="s">
        <v>97</v>
      </c>
      <c r="E47" s="72" t="s">
        <v>52</v>
      </c>
      <c r="F47" s="81">
        <v>2</v>
      </c>
      <c r="G47" s="81">
        <v>5</v>
      </c>
      <c r="H47" s="83" t="s">
        <v>50</v>
      </c>
      <c r="I47" s="62"/>
      <c r="J47" s="56"/>
      <c r="K47" s="56"/>
      <c r="L47" s="56"/>
      <c r="M47" s="56"/>
      <c r="N47" s="56"/>
      <c r="O47" s="56"/>
      <c r="P47" s="56"/>
    </row>
    <row r="48" spans="1:16">
      <c r="A48" s="70">
        <v>0.64583333333333337</v>
      </c>
      <c r="B48" s="71">
        <v>0.69791666666666663</v>
      </c>
      <c r="C48" s="38">
        <v>26</v>
      </c>
      <c r="D48" s="38" t="s">
        <v>98</v>
      </c>
      <c r="E48" s="72" t="s">
        <v>10</v>
      </c>
      <c r="F48" s="81">
        <v>3</v>
      </c>
      <c r="G48" s="81">
        <v>2</v>
      </c>
      <c r="H48" s="82" t="s">
        <v>12</v>
      </c>
      <c r="I48" s="57"/>
      <c r="J48" s="56"/>
      <c r="K48" s="56"/>
      <c r="L48" s="56"/>
      <c r="M48" s="56"/>
      <c r="N48" s="56"/>
      <c r="O48" s="56"/>
      <c r="P48" s="56"/>
    </row>
    <row r="49" spans="1:16" ht="15.75">
      <c r="A49" s="70">
        <v>0.69791666666666663</v>
      </c>
      <c r="B49" s="71">
        <v>0.75</v>
      </c>
      <c r="C49" s="38">
        <v>27</v>
      </c>
      <c r="D49" s="38" t="s">
        <v>99</v>
      </c>
      <c r="E49" s="72" t="s">
        <v>100</v>
      </c>
      <c r="F49" s="81">
        <v>4</v>
      </c>
      <c r="G49" s="81">
        <v>8</v>
      </c>
      <c r="H49" s="82" t="s">
        <v>29</v>
      </c>
      <c r="I49" s="61"/>
      <c r="J49" s="56" t="s">
        <v>0</v>
      </c>
      <c r="K49" s="56"/>
      <c r="L49" s="56"/>
      <c r="M49" s="56"/>
      <c r="N49" s="56"/>
      <c r="O49" s="56"/>
      <c r="P49" s="56"/>
    </row>
    <row r="50" spans="1:16" ht="15.75">
      <c r="A50" s="70">
        <v>0.75</v>
      </c>
      <c r="B50" s="71">
        <v>0.79166666666666663</v>
      </c>
      <c r="C50" s="38">
        <v>28</v>
      </c>
      <c r="D50" s="38" t="s">
        <v>101</v>
      </c>
      <c r="E50" s="72" t="s">
        <v>49</v>
      </c>
      <c r="F50" s="81">
        <v>1</v>
      </c>
      <c r="G50" s="81">
        <v>4</v>
      </c>
      <c r="H50" s="82" t="s">
        <v>29</v>
      </c>
      <c r="I50" s="62"/>
      <c r="J50" s="56"/>
      <c r="K50" s="84"/>
      <c r="L50" s="56"/>
      <c r="M50" s="56"/>
      <c r="N50" s="56"/>
      <c r="O50" s="56"/>
      <c r="P50" s="56"/>
    </row>
    <row r="51" spans="1:16" ht="15.75">
      <c r="A51" s="70">
        <v>0.79166666666666663</v>
      </c>
      <c r="B51" s="71">
        <v>0.83333333333333337</v>
      </c>
      <c r="C51" s="38">
        <v>29</v>
      </c>
      <c r="D51" s="38" t="s">
        <v>101</v>
      </c>
      <c r="E51" s="72" t="s">
        <v>19</v>
      </c>
      <c r="F51" s="81">
        <v>0</v>
      </c>
      <c r="G51" s="81">
        <v>4</v>
      </c>
      <c r="H51" s="82" t="s">
        <v>50</v>
      </c>
      <c r="I51" s="62"/>
      <c r="J51" s="56"/>
      <c r="K51" s="56"/>
      <c r="L51" s="56"/>
      <c r="M51" s="56"/>
      <c r="N51" s="56"/>
      <c r="O51" s="56"/>
      <c r="P51" s="56"/>
    </row>
    <row r="52" spans="1:16" ht="15.75">
      <c r="A52" s="70">
        <v>0.83333333333333337</v>
      </c>
      <c r="B52" s="71">
        <v>0.875</v>
      </c>
      <c r="C52" s="38">
        <v>30</v>
      </c>
      <c r="D52" s="38" t="s">
        <v>101</v>
      </c>
      <c r="E52" s="72" t="s">
        <v>52</v>
      </c>
      <c r="F52" s="81">
        <v>5</v>
      </c>
      <c r="G52" s="81">
        <v>2</v>
      </c>
      <c r="H52" s="82" t="s">
        <v>11</v>
      </c>
      <c r="I52" s="62"/>
      <c r="J52" s="56"/>
      <c r="K52" s="56"/>
      <c r="L52" s="56"/>
      <c r="M52" s="56"/>
      <c r="N52" s="56"/>
      <c r="O52" s="56"/>
      <c r="P52" s="56"/>
    </row>
    <row r="53" spans="1:16" ht="15.75">
      <c r="A53" s="256" t="s">
        <v>102</v>
      </c>
      <c r="B53" s="249"/>
      <c r="C53" s="249"/>
      <c r="D53" s="249"/>
      <c r="E53" s="249"/>
      <c r="F53" s="249"/>
      <c r="G53" s="249"/>
      <c r="H53" s="250"/>
      <c r="I53" s="62"/>
      <c r="J53" s="56"/>
      <c r="K53" s="56"/>
      <c r="L53" s="56"/>
      <c r="M53" s="56"/>
      <c r="N53" s="56"/>
      <c r="O53" s="56"/>
      <c r="P53" s="56"/>
    </row>
    <row r="54" spans="1:16" ht="15.75">
      <c r="A54" s="85" t="s">
        <v>73</v>
      </c>
      <c r="B54" s="86" t="s">
        <v>74</v>
      </c>
      <c r="C54" s="86" t="s">
        <v>22</v>
      </c>
      <c r="D54" s="86" t="s">
        <v>75</v>
      </c>
      <c r="E54" s="86" t="s">
        <v>26</v>
      </c>
      <c r="F54" s="257" t="s">
        <v>76</v>
      </c>
      <c r="G54" s="237"/>
      <c r="H54" s="86" t="s">
        <v>26</v>
      </c>
      <c r="I54" s="56"/>
      <c r="J54" s="56"/>
      <c r="K54" s="56"/>
      <c r="L54" s="87"/>
      <c r="M54" s="87"/>
      <c r="N54" s="87"/>
      <c r="O54" s="87"/>
      <c r="P54" s="87"/>
    </row>
    <row r="55" spans="1:16">
      <c r="A55" s="70">
        <v>0.33333333333333331</v>
      </c>
      <c r="B55" s="71">
        <v>0.38541666666666669</v>
      </c>
      <c r="C55" s="38">
        <v>31</v>
      </c>
      <c r="D55" s="38" t="s">
        <v>103</v>
      </c>
      <c r="E55" s="72" t="s">
        <v>104</v>
      </c>
      <c r="F55" s="81">
        <v>2</v>
      </c>
      <c r="G55" s="81">
        <v>1</v>
      </c>
      <c r="H55" s="82" t="s">
        <v>14</v>
      </c>
      <c r="I55" s="56"/>
      <c r="J55" s="56"/>
      <c r="K55" s="56"/>
      <c r="L55" s="56"/>
      <c r="M55" s="56"/>
      <c r="N55" s="56"/>
      <c r="O55" s="56"/>
      <c r="P55" s="56"/>
    </row>
    <row r="56" spans="1:16" ht="15.75">
      <c r="A56" s="70">
        <v>0.38541666666666669</v>
      </c>
      <c r="B56" s="71">
        <v>0.4375</v>
      </c>
      <c r="C56" s="38">
        <v>32</v>
      </c>
      <c r="D56" s="38" t="s">
        <v>103</v>
      </c>
      <c r="E56" s="72" t="s">
        <v>105</v>
      </c>
      <c r="F56" s="81">
        <v>6</v>
      </c>
      <c r="G56" s="81">
        <v>2</v>
      </c>
      <c r="H56" s="82" t="s">
        <v>12</v>
      </c>
      <c r="I56" s="62"/>
      <c r="J56" s="56"/>
      <c r="K56" s="56"/>
      <c r="L56" s="56"/>
      <c r="M56" s="56"/>
      <c r="N56" s="56"/>
      <c r="O56" s="56"/>
      <c r="P56" s="56"/>
    </row>
    <row r="57" spans="1:16" ht="15.75">
      <c r="A57" s="260" t="s">
        <v>88</v>
      </c>
      <c r="B57" s="236"/>
      <c r="C57" s="236"/>
      <c r="D57" s="236"/>
      <c r="E57" s="236"/>
      <c r="F57" s="236"/>
      <c r="G57" s="236"/>
      <c r="H57" s="237"/>
      <c r="I57" s="62"/>
      <c r="J57" s="56"/>
      <c r="K57" s="56"/>
      <c r="L57" s="56"/>
      <c r="M57" s="56"/>
      <c r="N57" s="56"/>
      <c r="O57" s="56"/>
      <c r="P57" s="56"/>
    </row>
    <row r="58" spans="1:16" ht="15.75">
      <c r="A58" s="70">
        <v>0.625</v>
      </c>
      <c r="B58" s="71">
        <v>0.67708333333333337</v>
      </c>
      <c r="C58" s="38">
        <v>33</v>
      </c>
      <c r="D58" s="38" t="s">
        <v>106</v>
      </c>
      <c r="E58" s="72" t="s">
        <v>11</v>
      </c>
      <c r="F58" s="81" t="s">
        <v>107</v>
      </c>
      <c r="G58" s="81" t="s">
        <v>108</v>
      </c>
      <c r="H58" s="82" t="s">
        <v>96</v>
      </c>
      <c r="I58" s="62"/>
      <c r="J58" s="56"/>
      <c r="K58" s="56"/>
      <c r="L58" s="56"/>
      <c r="M58" s="56"/>
      <c r="N58" s="56"/>
      <c r="O58" s="56"/>
      <c r="P58" s="56"/>
    </row>
    <row r="59" spans="1:16" ht="15.75">
      <c r="A59" s="70">
        <v>0.17708333333333334</v>
      </c>
      <c r="B59" s="71">
        <v>0.72916666666666663</v>
      </c>
      <c r="C59" s="38">
        <v>34</v>
      </c>
      <c r="D59" s="38" t="s">
        <v>109</v>
      </c>
      <c r="E59" s="72" t="s">
        <v>19</v>
      </c>
      <c r="F59" s="81">
        <v>0</v>
      </c>
      <c r="G59" s="81">
        <v>3</v>
      </c>
      <c r="H59" s="82" t="s">
        <v>110</v>
      </c>
      <c r="I59" s="62"/>
      <c r="J59" s="56"/>
      <c r="K59" s="56"/>
      <c r="L59" s="56"/>
      <c r="M59" s="56"/>
      <c r="N59" s="56"/>
      <c r="O59" s="56"/>
      <c r="P59" s="56"/>
    </row>
    <row r="60" spans="1:16">
      <c r="A60" s="256" t="s">
        <v>111</v>
      </c>
      <c r="B60" s="249"/>
      <c r="C60" s="249"/>
      <c r="D60" s="249"/>
      <c r="E60" s="249"/>
      <c r="F60" s="249"/>
      <c r="G60" s="249"/>
      <c r="H60" s="250"/>
      <c r="I60" s="56"/>
      <c r="J60" s="56"/>
      <c r="K60" s="56"/>
      <c r="L60" s="56"/>
      <c r="M60" s="56"/>
      <c r="N60" s="56"/>
      <c r="O60" s="56"/>
      <c r="P60" s="56"/>
    </row>
    <row r="61" spans="1:16">
      <c r="A61" s="85" t="s">
        <v>73</v>
      </c>
      <c r="B61" s="86" t="s">
        <v>74</v>
      </c>
      <c r="C61" s="86" t="s">
        <v>22</v>
      </c>
      <c r="D61" s="86" t="s">
        <v>75</v>
      </c>
      <c r="E61" s="86" t="s">
        <v>26</v>
      </c>
      <c r="F61" s="257" t="s">
        <v>76</v>
      </c>
      <c r="G61" s="237"/>
      <c r="H61" s="86" t="s">
        <v>26</v>
      </c>
      <c r="I61" s="56"/>
      <c r="J61" s="56"/>
      <c r="K61" s="56"/>
      <c r="L61" s="56"/>
      <c r="M61" s="56"/>
      <c r="N61" s="56"/>
      <c r="O61" s="56"/>
      <c r="P61" s="56"/>
    </row>
    <row r="62" spans="1:16">
      <c r="A62" s="70">
        <v>0.29166666666666669</v>
      </c>
      <c r="B62" s="71">
        <v>0.34375</v>
      </c>
      <c r="C62" s="38">
        <v>35</v>
      </c>
      <c r="D62" s="38" t="s">
        <v>112</v>
      </c>
      <c r="E62" s="72" t="s">
        <v>113</v>
      </c>
      <c r="F62" s="81">
        <v>4</v>
      </c>
      <c r="G62" s="81">
        <v>2</v>
      </c>
      <c r="H62" s="82" t="s">
        <v>29</v>
      </c>
      <c r="I62" s="56"/>
      <c r="J62" s="56"/>
      <c r="K62" s="56"/>
      <c r="L62" s="56"/>
      <c r="M62" s="56"/>
      <c r="N62" s="56"/>
      <c r="O62" s="56"/>
      <c r="P62" s="56"/>
    </row>
    <row r="63" spans="1:16">
      <c r="A63" s="70">
        <v>0.34375</v>
      </c>
      <c r="B63" s="71">
        <v>0.39583333333333331</v>
      </c>
      <c r="C63" s="38">
        <v>36</v>
      </c>
      <c r="D63" s="38" t="s">
        <v>114</v>
      </c>
      <c r="E63" s="72" t="s">
        <v>115</v>
      </c>
      <c r="F63" s="81">
        <v>0</v>
      </c>
      <c r="G63" s="81">
        <v>3</v>
      </c>
      <c r="H63" s="82" t="s">
        <v>16</v>
      </c>
      <c r="I63" s="56"/>
      <c r="J63" s="56"/>
      <c r="K63" s="56"/>
      <c r="L63" s="56"/>
      <c r="M63" s="56"/>
      <c r="N63" s="56"/>
      <c r="O63" s="56"/>
      <c r="P63" s="56"/>
    </row>
    <row r="64" spans="1:16">
      <c r="A64" s="70">
        <v>0.39583333333333331</v>
      </c>
      <c r="B64" s="71">
        <v>0.4375</v>
      </c>
      <c r="C64" s="38">
        <v>37</v>
      </c>
      <c r="D64" s="38" t="s">
        <v>116</v>
      </c>
      <c r="E64" s="72" t="s">
        <v>117</v>
      </c>
      <c r="F64" s="81">
        <v>2</v>
      </c>
      <c r="G64" s="81">
        <v>2</v>
      </c>
      <c r="H64" s="82" t="s">
        <v>52</v>
      </c>
      <c r="I64" s="56"/>
      <c r="J64" s="56"/>
      <c r="K64" s="56"/>
      <c r="L64" s="56"/>
      <c r="M64" s="56"/>
      <c r="N64" s="56"/>
      <c r="O64" s="56"/>
      <c r="P64" s="56"/>
    </row>
    <row r="65" spans="1:16">
      <c r="A65" s="70">
        <v>0.4375</v>
      </c>
      <c r="B65" s="71">
        <v>0.47916666666666669</v>
      </c>
      <c r="C65" s="38">
        <v>38</v>
      </c>
      <c r="D65" s="38" t="s">
        <v>116</v>
      </c>
      <c r="E65" s="72" t="s">
        <v>118</v>
      </c>
      <c r="F65" s="81">
        <v>1</v>
      </c>
      <c r="G65" s="81">
        <v>2</v>
      </c>
      <c r="H65" s="82" t="s">
        <v>49</v>
      </c>
      <c r="I65" s="56"/>
      <c r="J65" s="56"/>
      <c r="K65" s="56"/>
      <c r="L65" s="56"/>
      <c r="M65" s="56"/>
      <c r="N65" s="56"/>
      <c r="O65" s="56"/>
      <c r="P65" s="56"/>
    </row>
    <row r="66" spans="1:16">
      <c r="A66" s="88">
        <v>0.51041666666666663</v>
      </c>
      <c r="B66" s="89">
        <v>0.5625</v>
      </c>
      <c r="C66" s="38">
        <v>39</v>
      </c>
      <c r="D66" s="38" t="s">
        <v>119</v>
      </c>
      <c r="E66" s="72" t="s">
        <v>16</v>
      </c>
      <c r="F66" s="81">
        <v>4</v>
      </c>
      <c r="G66" s="81">
        <v>3</v>
      </c>
      <c r="H66" s="83" t="s">
        <v>11</v>
      </c>
      <c r="I66" s="56"/>
      <c r="J66" s="56"/>
      <c r="K66" s="56"/>
      <c r="L66" s="56"/>
      <c r="M66" s="56"/>
      <c r="N66" s="56"/>
      <c r="O66" s="56"/>
      <c r="P66" s="56"/>
    </row>
    <row r="67" spans="1:16">
      <c r="A67" s="88">
        <v>0.5625</v>
      </c>
      <c r="B67" s="89">
        <v>0.61458333333333337</v>
      </c>
      <c r="C67" s="38">
        <v>40</v>
      </c>
      <c r="D67" s="38" t="s">
        <v>120</v>
      </c>
      <c r="E67" s="72" t="s">
        <v>113</v>
      </c>
      <c r="F67" s="81" t="s">
        <v>121</v>
      </c>
      <c r="G67" s="81" t="s">
        <v>122</v>
      </c>
      <c r="H67" s="83" t="s">
        <v>123</v>
      </c>
      <c r="I67" s="56"/>
      <c r="J67" s="56"/>
      <c r="K67" s="56"/>
      <c r="L67" s="56"/>
      <c r="M67" s="56"/>
      <c r="N67" s="56"/>
      <c r="O67" s="56"/>
      <c r="P67" s="56"/>
    </row>
    <row r="68" spans="1:16" ht="15.75">
      <c r="A68" s="256" t="s">
        <v>124</v>
      </c>
      <c r="B68" s="249"/>
      <c r="C68" s="249"/>
      <c r="D68" s="249"/>
      <c r="E68" s="249"/>
      <c r="F68" s="249"/>
      <c r="G68" s="249"/>
      <c r="H68" s="250"/>
      <c r="I68" s="62"/>
      <c r="J68" s="56"/>
      <c r="K68" s="56"/>
      <c r="L68" s="56"/>
      <c r="M68" s="56"/>
      <c r="N68" s="56"/>
      <c r="O68" s="56"/>
      <c r="P68" s="56"/>
    </row>
    <row r="69" spans="1:16" ht="15.75">
      <c r="A69" s="85" t="s">
        <v>73</v>
      </c>
      <c r="B69" s="86" t="s">
        <v>74</v>
      </c>
      <c r="C69" s="86" t="s">
        <v>22</v>
      </c>
      <c r="D69" s="86" t="s">
        <v>75</v>
      </c>
      <c r="E69" s="86" t="s">
        <v>26</v>
      </c>
      <c r="F69" s="257" t="s">
        <v>76</v>
      </c>
      <c r="G69" s="237"/>
      <c r="H69" s="86" t="s">
        <v>26</v>
      </c>
      <c r="I69" s="62"/>
      <c r="J69" s="56"/>
      <c r="K69" s="56"/>
      <c r="L69" s="56"/>
      <c r="M69" s="56"/>
      <c r="N69" s="56"/>
      <c r="O69" s="90" t="s">
        <v>0</v>
      </c>
      <c r="P69" s="56"/>
    </row>
    <row r="70" spans="1:16" ht="15.75">
      <c r="A70" s="70">
        <v>0.29166666666666669</v>
      </c>
      <c r="B70" s="71">
        <v>0.34375</v>
      </c>
      <c r="C70" s="38">
        <v>41</v>
      </c>
      <c r="D70" s="38" t="s">
        <v>125</v>
      </c>
      <c r="E70" s="72" t="s">
        <v>19</v>
      </c>
      <c r="F70" s="81">
        <v>5</v>
      </c>
      <c r="G70" s="81">
        <v>1</v>
      </c>
      <c r="H70" s="82" t="s">
        <v>38</v>
      </c>
      <c r="I70" s="62"/>
      <c r="J70" s="56"/>
      <c r="K70" s="56"/>
      <c r="L70" s="56"/>
      <c r="M70" s="56"/>
      <c r="N70" s="56"/>
      <c r="O70" s="56"/>
      <c r="P70" s="56"/>
    </row>
    <row r="71" spans="1:16" ht="15.75">
      <c r="A71" s="70">
        <v>0.34375</v>
      </c>
      <c r="B71" s="71">
        <v>0.39583333333333331</v>
      </c>
      <c r="C71" s="38">
        <v>42</v>
      </c>
      <c r="D71" s="38" t="s">
        <v>126</v>
      </c>
      <c r="E71" s="72" t="s">
        <v>11</v>
      </c>
      <c r="F71" s="81">
        <v>1</v>
      </c>
      <c r="G71" s="81">
        <v>1</v>
      </c>
      <c r="H71" s="82" t="s">
        <v>13</v>
      </c>
      <c r="I71" s="62"/>
      <c r="J71" s="56"/>
      <c r="K71" s="56"/>
      <c r="L71" s="56"/>
      <c r="M71" s="56"/>
      <c r="N71" s="56"/>
      <c r="O71" s="56"/>
      <c r="P71" s="56"/>
    </row>
    <row r="72" spans="1:16" ht="15.75">
      <c r="A72" s="70">
        <v>0.39583333333333331</v>
      </c>
      <c r="B72" s="71">
        <v>0.4375</v>
      </c>
      <c r="C72" s="38">
        <v>43</v>
      </c>
      <c r="D72" s="38" t="s">
        <v>116</v>
      </c>
      <c r="E72" s="72" t="s">
        <v>19</v>
      </c>
      <c r="F72" s="81">
        <v>4</v>
      </c>
      <c r="G72" s="81">
        <v>2</v>
      </c>
      <c r="H72" s="82" t="s">
        <v>11</v>
      </c>
      <c r="I72" s="62"/>
      <c r="J72" s="56"/>
      <c r="K72" s="56"/>
      <c r="L72" s="56"/>
      <c r="M72" s="56"/>
      <c r="N72" s="56"/>
      <c r="O72" s="56"/>
      <c r="P72" s="56"/>
    </row>
    <row r="73" spans="1:16">
      <c r="A73" s="258" t="s">
        <v>127</v>
      </c>
      <c r="B73" s="249"/>
      <c r="C73" s="249"/>
      <c r="D73" s="249"/>
      <c r="E73" s="249"/>
      <c r="F73" s="249"/>
      <c r="G73" s="249"/>
      <c r="H73" s="250"/>
      <c r="I73" s="56"/>
      <c r="J73" s="56"/>
      <c r="K73" s="56"/>
      <c r="L73" s="56"/>
      <c r="M73" s="56"/>
      <c r="N73" s="56"/>
      <c r="O73" s="56"/>
      <c r="P73" s="56"/>
    </row>
  </sheetData>
  <sheetProtection algorithmName="SHA-512" hashValue="U38hdZJKNkFcwj+waH2ZsaRcTl8nxpSda+0wA7TVrzk3v/gu8y/UjufAOPx2itiFZ5YFHkrgtDhse1bx9uNNnw==" saltValue="SV1/kxTW6o+oc5yMI+F96g==" spinCount="100000" sheet="1" objects="1" scenarios="1"/>
  <mergeCells count="40">
    <mergeCell ref="A1:H1"/>
    <mergeCell ref="A2:H2"/>
    <mergeCell ref="A3:H3"/>
    <mergeCell ref="A4:B4"/>
    <mergeCell ref="C4:H4"/>
    <mergeCell ref="A5:B5"/>
    <mergeCell ref="C5:H5"/>
    <mergeCell ref="A9:B9"/>
    <mergeCell ref="A10:B10"/>
    <mergeCell ref="A11:B11"/>
    <mergeCell ref="A12:B12"/>
    <mergeCell ref="A13:B13"/>
    <mergeCell ref="A6:B6"/>
    <mergeCell ref="C6:H6"/>
    <mergeCell ref="A7:B7"/>
    <mergeCell ref="C7:H7"/>
    <mergeCell ref="A8:B8"/>
    <mergeCell ref="C8:H8"/>
    <mergeCell ref="C9:H9"/>
    <mergeCell ref="C10:H10"/>
    <mergeCell ref="C11:H11"/>
    <mergeCell ref="C12:H12"/>
    <mergeCell ref="C13:H13"/>
    <mergeCell ref="A14:H14"/>
    <mergeCell ref="A15:H15"/>
    <mergeCell ref="F16:G16"/>
    <mergeCell ref="F54:G54"/>
    <mergeCell ref="A57:H57"/>
    <mergeCell ref="A27:H27"/>
    <mergeCell ref="A29:H29"/>
    <mergeCell ref="F30:G30"/>
    <mergeCell ref="A34:H34"/>
    <mergeCell ref="A38:H38"/>
    <mergeCell ref="F39:G39"/>
    <mergeCell ref="A53:H53"/>
    <mergeCell ref="A60:H60"/>
    <mergeCell ref="F61:G61"/>
    <mergeCell ref="A68:H68"/>
    <mergeCell ref="F69:G69"/>
    <mergeCell ref="A73:H73"/>
  </mergeCells>
  <pageMargins left="0.7" right="0.7" top="0.75" bottom="0.75" header="0" footer="0"/>
  <pageSetup paperSize="9" scale="4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40"/>
  <sheetViews>
    <sheetView workbookViewId="0">
      <selection sqref="A1:AE1"/>
    </sheetView>
  </sheetViews>
  <sheetFormatPr baseColWidth="10" defaultColWidth="14.42578125" defaultRowHeight="15" customHeight="1"/>
  <cols>
    <col min="1" max="22" width="3.28515625" customWidth="1"/>
    <col min="23" max="31" width="5.7109375" customWidth="1"/>
  </cols>
  <sheetData>
    <row r="1" spans="1:31" ht="99" customHeight="1">
      <c r="A1" s="280" t="s">
        <v>128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7"/>
    </row>
    <row r="2" spans="1:31" ht="18" customHeight="1">
      <c r="A2" s="274" t="s">
        <v>129</v>
      </c>
      <c r="B2" s="271"/>
      <c r="C2" s="271"/>
      <c r="D2" s="271"/>
      <c r="E2" s="271"/>
      <c r="F2" s="271"/>
      <c r="G2" s="271"/>
      <c r="H2" s="271"/>
      <c r="I2" s="271"/>
      <c r="J2" s="271"/>
      <c r="K2" s="271"/>
      <c r="L2" s="272"/>
      <c r="M2" s="281" t="s">
        <v>130</v>
      </c>
      <c r="N2" s="272"/>
      <c r="O2" s="282" t="str">
        <f>A13</f>
        <v>INTERNACIONAL - BOGOTÁ</v>
      </c>
      <c r="P2" s="283"/>
      <c r="Q2" s="286" t="str">
        <f>A15</f>
        <v>CORAZONISTA - ANTIOQUIA</v>
      </c>
      <c r="R2" s="272"/>
      <c r="S2" s="286" t="str">
        <f>A17</f>
        <v>FCM ROLLING "B" - CALDAS</v>
      </c>
      <c r="T2" s="272"/>
      <c r="U2" s="286" t="s">
        <v>16</v>
      </c>
      <c r="V2" s="272"/>
      <c r="W2" s="289" t="s">
        <v>131</v>
      </c>
      <c r="X2" s="287" t="s">
        <v>132</v>
      </c>
      <c r="Y2" s="287" t="s">
        <v>133</v>
      </c>
      <c r="Z2" s="287" t="s">
        <v>134</v>
      </c>
      <c r="AA2" s="287" t="s">
        <v>135</v>
      </c>
      <c r="AB2" s="287" t="s">
        <v>136</v>
      </c>
      <c r="AC2" s="287" t="s">
        <v>137</v>
      </c>
      <c r="AD2" s="287" t="s">
        <v>138</v>
      </c>
      <c r="AE2" s="287" t="s">
        <v>139</v>
      </c>
    </row>
    <row r="3" spans="1:31" ht="18" customHeight="1">
      <c r="A3" s="275"/>
      <c r="B3" s="276"/>
      <c r="C3" s="276"/>
      <c r="D3" s="276"/>
      <c r="E3" s="276"/>
      <c r="F3" s="276"/>
      <c r="G3" s="276"/>
      <c r="H3" s="276"/>
      <c r="I3" s="276"/>
      <c r="J3" s="276"/>
      <c r="K3" s="276"/>
      <c r="L3" s="277"/>
      <c r="M3" s="275"/>
      <c r="N3" s="277"/>
      <c r="O3" s="275"/>
      <c r="P3" s="284"/>
      <c r="Q3" s="275"/>
      <c r="R3" s="277"/>
      <c r="S3" s="275"/>
      <c r="T3" s="277"/>
      <c r="U3" s="275"/>
      <c r="V3" s="277"/>
      <c r="W3" s="277"/>
      <c r="X3" s="288"/>
      <c r="Y3" s="288"/>
      <c r="Z3" s="288"/>
      <c r="AA3" s="288"/>
      <c r="AB3" s="288"/>
      <c r="AC3" s="288"/>
      <c r="AD3" s="288"/>
      <c r="AE3" s="288"/>
    </row>
    <row r="4" spans="1:31" ht="18" customHeight="1">
      <c r="A4" s="275"/>
      <c r="B4" s="276"/>
      <c r="C4" s="276"/>
      <c r="D4" s="276"/>
      <c r="E4" s="276"/>
      <c r="F4" s="276"/>
      <c r="G4" s="276"/>
      <c r="H4" s="276"/>
      <c r="I4" s="276"/>
      <c r="J4" s="276"/>
      <c r="K4" s="276"/>
      <c r="L4" s="277"/>
      <c r="M4" s="275"/>
      <c r="N4" s="277"/>
      <c r="O4" s="275"/>
      <c r="P4" s="284"/>
      <c r="Q4" s="275"/>
      <c r="R4" s="277"/>
      <c r="S4" s="275"/>
      <c r="T4" s="277"/>
      <c r="U4" s="275"/>
      <c r="V4" s="277"/>
      <c r="W4" s="277"/>
      <c r="X4" s="288"/>
      <c r="Y4" s="288"/>
      <c r="Z4" s="288"/>
      <c r="AA4" s="288"/>
      <c r="AB4" s="288"/>
      <c r="AC4" s="288"/>
      <c r="AD4" s="288"/>
      <c r="AE4" s="288"/>
    </row>
    <row r="5" spans="1:31" ht="18" customHeight="1">
      <c r="A5" s="275"/>
      <c r="B5" s="276"/>
      <c r="C5" s="276"/>
      <c r="D5" s="276"/>
      <c r="E5" s="276"/>
      <c r="F5" s="276"/>
      <c r="G5" s="276"/>
      <c r="H5" s="276"/>
      <c r="I5" s="276"/>
      <c r="J5" s="276"/>
      <c r="K5" s="276"/>
      <c r="L5" s="277"/>
      <c r="M5" s="275"/>
      <c r="N5" s="277"/>
      <c r="O5" s="275"/>
      <c r="P5" s="284"/>
      <c r="Q5" s="275"/>
      <c r="R5" s="277"/>
      <c r="S5" s="275"/>
      <c r="T5" s="277"/>
      <c r="U5" s="275"/>
      <c r="V5" s="277"/>
      <c r="W5" s="277"/>
      <c r="X5" s="288"/>
      <c r="Y5" s="288"/>
      <c r="Z5" s="288"/>
      <c r="AA5" s="288"/>
      <c r="AB5" s="288"/>
      <c r="AC5" s="288"/>
      <c r="AD5" s="288"/>
      <c r="AE5" s="288"/>
    </row>
    <row r="6" spans="1:31" ht="18" customHeight="1">
      <c r="A6" s="275"/>
      <c r="B6" s="276"/>
      <c r="C6" s="276"/>
      <c r="D6" s="276"/>
      <c r="E6" s="276"/>
      <c r="F6" s="276"/>
      <c r="G6" s="276"/>
      <c r="H6" s="276"/>
      <c r="I6" s="276"/>
      <c r="J6" s="276"/>
      <c r="K6" s="276"/>
      <c r="L6" s="277"/>
      <c r="M6" s="275"/>
      <c r="N6" s="277"/>
      <c r="O6" s="275"/>
      <c r="P6" s="284"/>
      <c r="Q6" s="275"/>
      <c r="R6" s="277"/>
      <c r="S6" s="275"/>
      <c r="T6" s="277"/>
      <c r="U6" s="275"/>
      <c r="V6" s="277"/>
      <c r="W6" s="277"/>
      <c r="X6" s="288"/>
      <c r="Y6" s="288"/>
      <c r="Z6" s="288"/>
      <c r="AA6" s="288"/>
      <c r="AB6" s="288"/>
      <c r="AC6" s="288"/>
      <c r="AD6" s="288"/>
      <c r="AE6" s="288"/>
    </row>
    <row r="7" spans="1:31" ht="18" customHeight="1">
      <c r="A7" s="275"/>
      <c r="B7" s="276"/>
      <c r="C7" s="276"/>
      <c r="D7" s="276"/>
      <c r="E7" s="276"/>
      <c r="F7" s="276"/>
      <c r="G7" s="276"/>
      <c r="H7" s="276"/>
      <c r="I7" s="276"/>
      <c r="J7" s="276"/>
      <c r="K7" s="276"/>
      <c r="L7" s="277"/>
      <c r="M7" s="275"/>
      <c r="N7" s="277"/>
      <c r="O7" s="275"/>
      <c r="P7" s="284"/>
      <c r="Q7" s="275"/>
      <c r="R7" s="277"/>
      <c r="S7" s="275"/>
      <c r="T7" s="277"/>
      <c r="U7" s="275"/>
      <c r="V7" s="277"/>
      <c r="W7" s="277"/>
      <c r="X7" s="288"/>
      <c r="Y7" s="288"/>
      <c r="Z7" s="288"/>
      <c r="AA7" s="288"/>
      <c r="AB7" s="288"/>
      <c r="AC7" s="288"/>
      <c r="AD7" s="288"/>
      <c r="AE7" s="288"/>
    </row>
    <row r="8" spans="1:31" ht="18" customHeight="1">
      <c r="A8" s="275"/>
      <c r="B8" s="276"/>
      <c r="C8" s="276"/>
      <c r="D8" s="276"/>
      <c r="E8" s="276"/>
      <c r="F8" s="276"/>
      <c r="G8" s="276"/>
      <c r="H8" s="276"/>
      <c r="I8" s="276"/>
      <c r="J8" s="276"/>
      <c r="K8" s="276"/>
      <c r="L8" s="277"/>
      <c r="M8" s="275"/>
      <c r="N8" s="277"/>
      <c r="O8" s="275"/>
      <c r="P8" s="284"/>
      <c r="Q8" s="275"/>
      <c r="R8" s="277"/>
      <c r="S8" s="275"/>
      <c r="T8" s="277"/>
      <c r="U8" s="275"/>
      <c r="V8" s="277"/>
      <c r="W8" s="277"/>
      <c r="X8" s="288"/>
      <c r="Y8" s="288"/>
      <c r="Z8" s="288"/>
      <c r="AA8" s="288"/>
      <c r="AB8" s="288"/>
      <c r="AC8" s="288"/>
      <c r="AD8" s="288"/>
      <c r="AE8" s="288"/>
    </row>
    <row r="9" spans="1:31" ht="18" customHeight="1">
      <c r="A9" s="275"/>
      <c r="B9" s="276"/>
      <c r="C9" s="276"/>
      <c r="D9" s="276"/>
      <c r="E9" s="276"/>
      <c r="F9" s="276"/>
      <c r="G9" s="276"/>
      <c r="H9" s="276"/>
      <c r="I9" s="276"/>
      <c r="J9" s="276"/>
      <c r="K9" s="276"/>
      <c r="L9" s="277"/>
      <c r="M9" s="275"/>
      <c r="N9" s="277"/>
      <c r="O9" s="275"/>
      <c r="P9" s="284"/>
      <c r="Q9" s="275"/>
      <c r="R9" s="277"/>
      <c r="S9" s="275"/>
      <c r="T9" s="277"/>
      <c r="U9" s="275"/>
      <c r="V9" s="277"/>
      <c r="W9" s="277"/>
      <c r="X9" s="288"/>
      <c r="Y9" s="288"/>
      <c r="Z9" s="288"/>
      <c r="AA9" s="288"/>
      <c r="AB9" s="288"/>
      <c r="AC9" s="288"/>
      <c r="AD9" s="288"/>
      <c r="AE9" s="288"/>
    </row>
    <row r="10" spans="1:31" ht="18" customHeight="1">
      <c r="A10" s="273"/>
      <c r="B10" s="236"/>
      <c r="C10" s="236"/>
      <c r="D10" s="236"/>
      <c r="E10" s="236"/>
      <c r="F10" s="236"/>
      <c r="G10" s="236"/>
      <c r="H10" s="236"/>
      <c r="I10" s="236"/>
      <c r="J10" s="236"/>
      <c r="K10" s="236"/>
      <c r="L10" s="237"/>
      <c r="M10" s="273"/>
      <c r="N10" s="237"/>
      <c r="O10" s="273"/>
      <c r="P10" s="285"/>
      <c r="Q10" s="273"/>
      <c r="R10" s="237"/>
      <c r="S10" s="273"/>
      <c r="T10" s="237"/>
      <c r="U10" s="273"/>
      <c r="V10" s="237"/>
      <c r="W10" s="237"/>
      <c r="X10" s="253"/>
      <c r="Y10" s="253"/>
      <c r="Z10" s="253"/>
      <c r="AA10" s="253"/>
      <c r="AB10" s="253"/>
      <c r="AC10" s="253"/>
      <c r="AD10" s="253"/>
      <c r="AE10" s="253"/>
    </row>
    <row r="11" spans="1:31" ht="15" customHeight="1">
      <c r="A11" s="278" t="s">
        <v>140</v>
      </c>
      <c r="B11" s="271"/>
      <c r="C11" s="271"/>
      <c r="D11" s="271"/>
      <c r="E11" s="271"/>
      <c r="F11" s="271"/>
      <c r="G11" s="271"/>
      <c r="H11" s="271"/>
      <c r="I11" s="271"/>
      <c r="J11" s="271"/>
      <c r="K11" s="271"/>
      <c r="L11" s="272"/>
      <c r="M11" s="91"/>
      <c r="N11" s="92"/>
      <c r="O11" s="93"/>
      <c r="P11" s="94">
        <v>2</v>
      </c>
      <c r="Q11" s="95"/>
      <c r="R11" s="96">
        <v>2</v>
      </c>
      <c r="S11" s="95"/>
      <c r="T11" s="96">
        <v>1</v>
      </c>
      <c r="U11" s="95"/>
      <c r="V11" s="96">
        <v>2</v>
      </c>
      <c r="W11" s="269">
        <v>4</v>
      </c>
      <c r="X11" s="269">
        <v>4</v>
      </c>
      <c r="Y11" s="269">
        <v>0</v>
      </c>
      <c r="Z11" s="269">
        <v>0</v>
      </c>
      <c r="AA11" s="269">
        <f>M12+O12+Q12+S12+U12</f>
        <v>12</v>
      </c>
      <c r="AB11" s="269">
        <f>N11+P11+R11+T11+V11</f>
        <v>7</v>
      </c>
      <c r="AC11" s="269">
        <f>AA11-AB11</f>
        <v>5</v>
      </c>
      <c r="AD11" s="268">
        <f>X11*3+Y11</f>
        <v>12</v>
      </c>
      <c r="AE11" s="267">
        <v>1</v>
      </c>
    </row>
    <row r="12" spans="1:31" ht="15" customHeight="1">
      <c r="A12" s="273"/>
      <c r="B12" s="236"/>
      <c r="C12" s="236"/>
      <c r="D12" s="236"/>
      <c r="E12" s="236"/>
      <c r="F12" s="236"/>
      <c r="G12" s="236"/>
      <c r="H12" s="236"/>
      <c r="I12" s="236"/>
      <c r="J12" s="236"/>
      <c r="K12" s="236"/>
      <c r="L12" s="237"/>
      <c r="M12" s="97"/>
      <c r="N12" s="98"/>
      <c r="O12" s="99">
        <v>4</v>
      </c>
      <c r="P12" s="100"/>
      <c r="Q12" s="99">
        <v>3</v>
      </c>
      <c r="R12" s="100"/>
      <c r="S12" s="99">
        <v>2</v>
      </c>
      <c r="T12" s="100"/>
      <c r="U12" s="99">
        <v>3</v>
      </c>
      <c r="V12" s="100"/>
      <c r="W12" s="253"/>
      <c r="X12" s="253"/>
      <c r="Y12" s="253"/>
      <c r="Z12" s="253"/>
      <c r="AA12" s="253"/>
      <c r="AB12" s="253"/>
      <c r="AC12" s="253"/>
      <c r="AD12" s="253"/>
      <c r="AE12" s="253"/>
    </row>
    <row r="13" spans="1:31" ht="15" customHeight="1">
      <c r="A13" s="278" t="s">
        <v>29</v>
      </c>
      <c r="B13" s="271"/>
      <c r="C13" s="271"/>
      <c r="D13" s="271"/>
      <c r="E13" s="271"/>
      <c r="F13" s="271"/>
      <c r="G13" s="271"/>
      <c r="H13" s="271"/>
      <c r="I13" s="271"/>
      <c r="J13" s="271"/>
      <c r="K13" s="271"/>
      <c r="L13" s="272"/>
      <c r="M13" s="93"/>
      <c r="N13" s="94">
        <v>4</v>
      </c>
      <c r="O13" s="91"/>
      <c r="P13" s="92"/>
      <c r="Q13" s="93"/>
      <c r="R13" s="94">
        <v>10</v>
      </c>
      <c r="S13" s="93"/>
      <c r="T13" s="94">
        <v>4</v>
      </c>
      <c r="U13" s="93"/>
      <c r="V13" s="94">
        <v>4</v>
      </c>
      <c r="W13" s="269">
        <v>4</v>
      </c>
      <c r="X13" s="269">
        <v>1</v>
      </c>
      <c r="Y13" s="269">
        <v>0</v>
      </c>
      <c r="Z13" s="269">
        <v>3</v>
      </c>
      <c r="AA13" s="269">
        <f>M14+O14+Q14+S14+U14</f>
        <v>14</v>
      </c>
      <c r="AB13" s="269">
        <f>N13+P13+R13+T13+V13</f>
        <v>22</v>
      </c>
      <c r="AC13" s="269">
        <f>AA13-AB13</f>
        <v>-8</v>
      </c>
      <c r="AD13" s="268">
        <f>X13*3+Y13</f>
        <v>3</v>
      </c>
      <c r="AE13" s="267">
        <v>4</v>
      </c>
    </row>
    <row r="14" spans="1:31" ht="15" customHeight="1">
      <c r="A14" s="273"/>
      <c r="B14" s="236"/>
      <c r="C14" s="236"/>
      <c r="D14" s="236"/>
      <c r="E14" s="236"/>
      <c r="F14" s="236"/>
      <c r="G14" s="236"/>
      <c r="H14" s="236"/>
      <c r="I14" s="236"/>
      <c r="J14" s="236"/>
      <c r="K14" s="236"/>
      <c r="L14" s="237"/>
      <c r="M14" s="99">
        <v>2</v>
      </c>
      <c r="N14" s="100"/>
      <c r="O14" s="97"/>
      <c r="P14" s="98"/>
      <c r="Q14" s="99">
        <v>2</v>
      </c>
      <c r="R14" s="100"/>
      <c r="S14" s="101">
        <v>8</v>
      </c>
      <c r="T14" s="100"/>
      <c r="U14" s="101">
        <v>2</v>
      </c>
      <c r="V14" s="100"/>
      <c r="W14" s="253"/>
      <c r="X14" s="253"/>
      <c r="Y14" s="253"/>
      <c r="Z14" s="253"/>
      <c r="AA14" s="253"/>
      <c r="AB14" s="253"/>
      <c r="AC14" s="253"/>
      <c r="AD14" s="253"/>
      <c r="AE14" s="253"/>
    </row>
    <row r="15" spans="1:31" ht="15" customHeight="1">
      <c r="A15" s="279" t="s">
        <v>12</v>
      </c>
      <c r="B15" s="271"/>
      <c r="C15" s="271"/>
      <c r="D15" s="271"/>
      <c r="E15" s="271"/>
      <c r="F15" s="271"/>
      <c r="G15" s="271"/>
      <c r="H15" s="271"/>
      <c r="I15" s="271"/>
      <c r="J15" s="271"/>
      <c r="K15" s="271"/>
      <c r="L15" s="272"/>
      <c r="M15" s="93"/>
      <c r="N15" s="94">
        <v>3</v>
      </c>
      <c r="O15" s="93"/>
      <c r="P15" s="94">
        <v>2</v>
      </c>
      <c r="Q15" s="91"/>
      <c r="R15" s="92"/>
      <c r="S15" s="93"/>
      <c r="T15" s="94">
        <v>2</v>
      </c>
      <c r="U15" s="93"/>
      <c r="V15" s="94">
        <v>6</v>
      </c>
      <c r="W15" s="269">
        <v>4</v>
      </c>
      <c r="X15" s="269">
        <v>2</v>
      </c>
      <c r="Y15" s="269">
        <v>0</v>
      </c>
      <c r="Z15" s="269">
        <v>2</v>
      </c>
      <c r="AA15" s="269">
        <f>M16+O16+Q16+S16+U16</f>
        <v>23</v>
      </c>
      <c r="AB15" s="269">
        <f>N15+P15+R15+T15+V15</f>
        <v>13</v>
      </c>
      <c r="AC15" s="269">
        <f>AA15-AB15</f>
        <v>10</v>
      </c>
      <c r="AD15" s="268">
        <f>X15*3+Y15</f>
        <v>6</v>
      </c>
      <c r="AE15" s="267">
        <v>3</v>
      </c>
    </row>
    <row r="16" spans="1:31" ht="15" customHeight="1">
      <c r="A16" s="273"/>
      <c r="B16" s="236"/>
      <c r="C16" s="236"/>
      <c r="D16" s="236"/>
      <c r="E16" s="236"/>
      <c r="F16" s="236"/>
      <c r="G16" s="236"/>
      <c r="H16" s="236"/>
      <c r="I16" s="236"/>
      <c r="J16" s="236"/>
      <c r="K16" s="236"/>
      <c r="L16" s="237"/>
      <c r="M16" s="99">
        <v>2</v>
      </c>
      <c r="N16" s="100"/>
      <c r="O16" s="101">
        <v>10</v>
      </c>
      <c r="P16" s="100"/>
      <c r="Q16" s="97"/>
      <c r="R16" s="98"/>
      <c r="S16" s="99">
        <v>9</v>
      </c>
      <c r="T16" s="100"/>
      <c r="U16" s="101">
        <v>2</v>
      </c>
      <c r="V16" s="100"/>
      <c r="W16" s="253"/>
      <c r="X16" s="253"/>
      <c r="Y16" s="253"/>
      <c r="Z16" s="253"/>
      <c r="AA16" s="253"/>
      <c r="AB16" s="253"/>
      <c r="AC16" s="253"/>
      <c r="AD16" s="253"/>
      <c r="AE16" s="253"/>
    </row>
    <row r="17" spans="1:31" ht="15" customHeight="1">
      <c r="A17" s="270" t="s">
        <v>100</v>
      </c>
      <c r="B17" s="271"/>
      <c r="C17" s="271"/>
      <c r="D17" s="271"/>
      <c r="E17" s="271"/>
      <c r="F17" s="271"/>
      <c r="G17" s="271"/>
      <c r="H17" s="271"/>
      <c r="I17" s="271"/>
      <c r="J17" s="271"/>
      <c r="K17" s="271"/>
      <c r="L17" s="272"/>
      <c r="M17" s="93"/>
      <c r="N17" s="94">
        <v>2</v>
      </c>
      <c r="O17" s="93"/>
      <c r="P17" s="94">
        <v>8</v>
      </c>
      <c r="Q17" s="93"/>
      <c r="R17" s="94">
        <v>9</v>
      </c>
      <c r="S17" s="91"/>
      <c r="T17" s="92"/>
      <c r="U17" s="93"/>
      <c r="V17" s="94">
        <v>3</v>
      </c>
      <c r="W17" s="269">
        <v>4</v>
      </c>
      <c r="X17" s="269">
        <v>0</v>
      </c>
      <c r="Y17" s="269">
        <v>0</v>
      </c>
      <c r="Z17" s="269">
        <v>4</v>
      </c>
      <c r="AA17" s="269">
        <f>M18+O18+Q18+S18+U18</f>
        <v>7</v>
      </c>
      <c r="AB17" s="269">
        <f>N17+P17+R17+T17+V17</f>
        <v>22</v>
      </c>
      <c r="AC17" s="269">
        <f>AA17-AB17</f>
        <v>-15</v>
      </c>
      <c r="AD17" s="268">
        <f>X17*3+Y17</f>
        <v>0</v>
      </c>
      <c r="AE17" s="267">
        <v>5</v>
      </c>
    </row>
    <row r="18" spans="1:31" ht="15" customHeight="1">
      <c r="A18" s="273"/>
      <c r="B18" s="236"/>
      <c r="C18" s="236"/>
      <c r="D18" s="236"/>
      <c r="E18" s="236"/>
      <c r="F18" s="236"/>
      <c r="G18" s="236"/>
      <c r="H18" s="236"/>
      <c r="I18" s="236"/>
      <c r="J18" s="236"/>
      <c r="K18" s="236"/>
      <c r="L18" s="237"/>
      <c r="M18" s="99">
        <v>1</v>
      </c>
      <c r="N18" s="100"/>
      <c r="O18" s="101">
        <v>4</v>
      </c>
      <c r="P18" s="100"/>
      <c r="Q18" s="101">
        <v>2</v>
      </c>
      <c r="R18" s="100"/>
      <c r="S18" s="97"/>
      <c r="T18" s="98"/>
      <c r="U18" s="101">
        <v>0</v>
      </c>
      <c r="V18" s="100"/>
      <c r="W18" s="253"/>
      <c r="X18" s="253"/>
      <c r="Y18" s="253"/>
      <c r="Z18" s="253"/>
      <c r="AA18" s="253"/>
      <c r="AB18" s="253"/>
      <c r="AC18" s="253"/>
      <c r="AD18" s="253"/>
      <c r="AE18" s="253"/>
    </row>
    <row r="19" spans="1:31" ht="15" customHeight="1">
      <c r="A19" s="270" t="s">
        <v>16</v>
      </c>
      <c r="B19" s="271"/>
      <c r="C19" s="271"/>
      <c r="D19" s="271"/>
      <c r="E19" s="271"/>
      <c r="F19" s="271"/>
      <c r="G19" s="271"/>
      <c r="H19" s="271"/>
      <c r="I19" s="271"/>
      <c r="J19" s="271"/>
      <c r="K19" s="271"/>
      <c r="L19" s="272"/>
      <c r="M19" s="93"/>
      <c r="N19" s="94">
        <v>3</v>
      </c>
      <c r="O19" s="93"/>
      <c r="P19" s="94">
        <v>2</v>
      </c>
      <c r="Q19" s="93"/>
      <c r="R19" s="94">
        <v>2</v>
      </c>
      <c r="S19" s="93"/>
      <c r="T19" s="94">
        <v>0</v>
      </c>
      <c r="U19" s="91"/>
      <c r="V19" s="92"/>
      <c r="W19" s="269">
        <v>4</v>
      </c>
      <c r="X19" s="269">
        <v>3</v>
      </c>
      <c r="Y19" s="269">
        <v>0</v>
      </c>
      <c r="Z19" s="269">
        <v>1</v>
      </c>
      <c r="AA19" s="269">
        <f>M20+O20+Q20+S20+U20</f>
        <v>15</v>
      </c>
      <c r="AB19" s="269">
        <f>N19+P19+R19+T19+V19</f>
        <v>7</v>
      </c>
      <c r="AC19" s="269">
        <f>AA19-AB19</f>
        <v>8</v>
      </c>
      <c r="AD19" s="268">
        <f>X19*3+Y19</f>
        <v>9</v>
      </c>
      <c r="AE19" s="267">
        <v>2</v>
      </c>
    </row>
    <row r="20" spans="1:31" ht="15" customHeight="1">
      <c r="A20" s="273"/>
      <c r="B20" s="236"/>
      <c r="C20" s="236"/>
      <c r="D20" s="236"/>
      <c r="E20" s="236"/>
      <c r="F20" s="236"/>
      <c r="G20" s="236"/>
      <c r="H20" s="236"/>
      <c r="I20" s="236"/>
      <c r="J20" s="236"/>
      <c r="K20" s="236"/>
      <c r="L20" s="237"/>
      <c r="M20" s="99">
        <v>2</v>
      </c>
      <c r="N20" s="100"/>
      <c r="O20" s="101">
        <v>4</v>
      </c>
      <c r="P20" s="100"/>
      <c r="Q20" s="101">
        <v>6</v>
      </c>
      <c r="R20" s="100"/>
      <c r="S20" s="101">
        <v>3</v>
      </c>
      <c r="T20" s="100"/>
      <c r="U20" s="97"/>
      <c r="V20" s="98"/>
      <c r="W20" s="253"/>
      <c r="X20" s="253"/>
      <c r="Y20" s="253"/>
      <c r="Z20" s="253"/>
      <c r="AA20" s="253"/>
      <c r="AB20" s="253"/>
      <c r="AC20" s="253"/>
      <c r="AD20" s="253"/>
      <c r="AE20" s="253"/>
    </row>
    <row r="21" spans="1:31" ht="15" customHeight="1">
      <c r="A21" s="102"/>
      <c r="B21" s="103"/>
      <c r="C21" s="103"/>
      <c r="D21" s="103"/>
      <c r="E21" s="103"/>
      <c r="F21" s="103"/>
      <c r="G21" s="103"/>
      <c r="H21" s="103"/>
      <c r="I21" s="103"/>
      <c r="J21" s="103"/>
      <c r="K21" s="103"/>
      <c r="L21" s="103"/>
      <c r="M21" s="103"/>
      <c r="N21" s="103"/>
      <c r="O21" s="103"/>
      <c r="P21" s="103"/>
      <c r="Q21" s="103"/>
      <c r="R21" s="103"/>
      <c r="S21" s="103"/>
      <c r="T21" s="103"/>
      <c r="U21" s="104"/>
      <c r="V21" s="104"/>
      <c r="W21" s="104"/>
      <c r="X21" s="104"/>
      <c r="Y21" s="104"/>
      <c r="Z21" s="104"/>
      <c r="AA21" s="104"/>
      <c r="AB21" s="104"/>
      <c r="AC21" s="104"/>
      <c r="AD21" s="104"/>
      <c r="AE21" s="104"/>
    </row>
    <row r="22" spans="1:31" ht="18" customHeight="1">
      <c r="A22" s="274" t="s">
        <v>141</v>
      </c>
      <c r="B22" s="271"/>
      <c r="C22" s="271"/>
      <c r="D22" s="271"/>
      <c r="E22" s="271"/>
      <c r="F22" s="271"/>
      <c r="G22" s="271"/>
      <c r="H22" s="271"/>
      <c r="I22" s="271"/>
      <c r="J22" s="271"/>
      <c r="K22" s="271"/>
      <c r="L22" s="272"/>
      <c r="M22" s="281" t="s">
        <v>11</v>
      </c>
      <c r="N22" s="272"/>
      <c r="O22" s="282" t="str">
        <f>A33</f>
        <v>SUPER PATIN - ANTIOQUIA</v>
      </c>
      <c r="P22" s="283"/>
      <c r="Q22" s="286" t="str">
        <f>A35</f>
        <v xml:space="preserve">FCM ROLLING "A" - CALDAS </v>
      </c>
      <c r="R22" s="272"/>
      <c r="S22" s="286" t="s">
        <v>19</v>
      </c>
      <c r="T22" s="272"/>
      <c r="U22" s="281" t="s">
        <v>130</v>
      </c>
      <c r="V22" s="272"/>
      <c r="W22" s="289" t="s">
        <v>131</v>
      </c>
      <c r="X22" s="287" t="s">
        <v>132</v>
      </c>
      <c r="Y22" s="287" t="s">
        <v>133</v>
      </c>
      <c r="Z22" s="287" t="s">
        <v>134</v>
      </c>
      <c r="AA22" s="287" t="s">
        <v>135</v>
      </c>
      <c r="AB22" s="287" t="s">
        <v>136</v>
      </c>
      <c r="AC22" s="287" t="s">
        <v>137</v>
      </c>
      <c r="AD22" s="287" t="s">
        <v>138</v>
      </c>
      <c r="AE22" s="287" t="s">
        <v>139</v>
      </c>
    </row>
    <row r="23" spans="1:31" ht="18" customHeight="1">
      <c r="A23" s="275"/>
      <c r="B23" s="276"/>
      <c r="C23" s="276"/>
      <c r="D23" s="276"/>
      <c r="E23" s="276"/>
      <c r="F23" s="276"/>
      <c r="G23" s="276"/>
      <c r="H23" s="276"/>
      <c r="I23" s="276"/>
      <c r="J23" s="276"/>
      <c r="K23" s="276"/>
      <c r="L23" s="277"/>
      <c r="M23" s="275"/>
      <c r="N23" s="277"/>
      <c r="O23" s="275"/>
      <c r="P23" s="284"/>
      <c r="Q23" s="275"/>
      <c r="R23" s="277"/>
      <c r="S23" s="275"/>
      <c r="T23" s="277"/>
      <c r="U23" s="275"/>
      <c r="V23" s="277"/>
      <c r="W23" s="277"/>
      <c r="X23" s="288"/>
      <c r="Y23" s="288"/>
      <c r="Z23" s="288"/>
      <c r="AA23" s="288"/>
      <c r="AB23" s="288"/>
      <c r="AC23" s="288"/>
      <c r="AD23" s="288"/>
      <c r="AE23" s="288"/>
    </row>
    <row r="24" spans="1:31" ht="18" customHeight="1">
      <c r="A24" s="275"/>
      <c r="B24" s="276"/>
      <c r="C24" s="276"/>
      <c r="D24" s="276"/>
      <c r="E24" s="276"/>
      <c r="F24" s="276"/>
      <c r="G24" s="276"/>
      <c r="H24" s="276"/>
      <c r="I24" s="276"/>
      <c r="J24" s="276"/>
      <c r="K24" s="276"/>
      <c r="L24" s="277"/>
      <c r="M24" s="275"/>
      <c r="N24" s="277"/>
      <c r="O24" s="275"/>
      <c r="P24" s="284"/>
      <c r="Q24" s="275"/>
      <c r="R24" s="277"/>
      <c r="S24" s="275"/>
      <c r="T24" s="277"/>
      <c r="U24" s="275"/>
      <c r="V24" s="277"/>
      <c r="W24" s="277"/>
      <c r="X24" s="288"/>
      <c r="Y24" s="288"/>
      <c r="Z24" s="288"/>
      <c r="AA24" s="288"/>
      <c r="AB24" s="288"/>
      <c r="AC24" s="288"/>
      <c r="AD24" s="288"/>
      <c r="AE24" s="288"/>
    </row>
    <row r="25" spans="1:31" ht="18" customHeight="1">
      <c r="A25" s="275"/>
      <c r="B25" s="276"/>
      <c r="C25" s="276"/>
      <c r="D25" s="276"/>
      <c r="E25" s="276"/>
      <c r="F25" s="276"/>
      <c r="G25" s="276"/>
      <c r="H25" s="276"/>
      <c r="I25" s="276"/>
      <c r="J25" s="276"/>
      <c r="K25" s="276"/>
      <c r="L25" s="277"/>
      <c r="M25" s="275"/>
      <c r="N25" s="277"/>
      <c r="O25" s="275"/>
      <c r="P25" s="284"/>
      <c r="Q25" s="275"/>
      <c r="R25" s="277"/>
      <c r="S25" s="275"/>
      <c r="T25" s="277"/>
      <c r="U25" s="275"/>
      <c r="V25" s="277"/>
      <c r="W25" s="277"/>
      <c r="X25" s="288"/>
      <c r="Y25" s="288"/>
      <c r="Z25" s="288"/>
      <c r="AA25" s="288"/>
      <c r="AB25" s="288"/>
      <c r="AC25" s="288"/>
      <c r="AD25" s="288"/>
      <c r="AE25" s="288"/>
    </row>
    <row r="26" spans="1:31" ht="18" customHeight="1">
      <c r="A26" s="275"/>
      <c r="B26" s="276"/>
      <c r="C26" s="276"/>
      <c r="D26" s="276"/>
      <c r="E26" s="276"/>
      <c r="F26" s="276"/>
      <c r="G26" s="276"/>
      <c r="H26" s="276"/>
      <c r="I26" s="276"/>
      <c r="J26" s="276"/>
      <c r="K26" s="276"/>
      <c r="L26" s="277"/>
      <c r="M26" s="275"/>
      <c r="N26" s="277"/>
      <c r="O26" s="275"/>
      <c r="P26" s="284"/>
      <c r="Q26" s="275"/>
      <c r="R26" s="277"/>
      <c r="S26" s="275"/>
      <c r="T26" s="277"/>
      <c r="U26" s="275"/>
      <c r="V26" s="277"/>
      <c r="W26" s="277"/>
      <c r="X26" s="288"/>
      <c r="Y26" s="288"/>
      <c r="Z26" s="288"/>
      <c r="AA26" s="288"/>
      <c r="AB26" s="288"/>
      <c r="AC26" s="288"/>
      <c r="AD26" s="288"/>
      <c r="AE26" s="288"/>
    </row>
    <row r="27" spans="1:31" ht="18" customHeight="1">
      <c r="A27" s="275"/>
      <c r="B27" s="276"/>
      <c r="C27" s="276"/>
      <c r="D27" s="276"/>
      <c r="E27" s="276"/>
      <c r="F27" s="276"/>
      <c r="G27" s="276"/>
      <c r="H27" s="276"/>
      <c r="I27" s="276"/>
      <c r="J27" s="276"/>
      <c r="K27" s="276"/>
      <c r="L27" s="277"/>
      <c r="M27" s="275"/>
      <c r="N27" s="277"/>
      <c r="O27" s="275"/>
      <c r="P27" s="284"/>
      <c r="Q27" s="275"/>
      <c r="R27" s="277"/>
      <c r="S27" s="275"/>
      <c r="T27" s="277"/>
      <c r="U27" s="275"/>
      <c r="V27" s="277"/>
      <c r="W27" s="277"/>
      <c r="X27" s="288"/>
      <c r="Y27" s="288"/>
      <c r="Z27" s="288"/>
      <c r="AA27" s="288"/>
      <c r="AB27" s="288"/>
      <c r="AC27" s="288"/>
      <c r="AD27" s="288"/>
      <c r="AE27" s="288"/>
    </row>
    <row r="28" spans="1:31" ht="18" customHeight="1">
      <c r="A28" s="275"/>
      <c r="B28" s="276"/>
      <c r="C28" s="276"/>
      <c r="D28" s="276"/>
      <c r="E28" s="276"/>
      <c r="F28" s="276"/>
      <c r="G28" s="276"/>
      <c r="H28" s="276"/>
      <c r="I28" s="276"/>
      <c r="J28" s="276"/>
      <c r="K28" s="276"/>
      <c r="L28" s="277"/>
      <c r="M28" s="275"/>
      <c r="N28" s="277"/>
      <c r="O28" s="275"/>
      <c r="P28" s="284"/>
      <c r="Q28" s="275"/>
      <c r="R28" s="277"/>
      <c r="S28" s="275"/>
      <c r="T28" s="277"/>
      <c r="U28" s="275"/>
      <c r="V28" s="277"/>
      <c r="W28" s="277"/>
      <c r="X28" s="288"/>
      <c r="Y28" s="288"/>
      <c r="Z28" s="288"/>
      <c r="AA28" s="288"/>
      <c r="AB28" s="288"/>
      <c r="AC28" s="288"/>
      <c r="AD28" s="288"/>
      <c r="AE28" s="288"/>
    </row>
    <row r="29" spans="1:31" ht="18" customHeight="1">
      <c r="A29" s="275"/>
      <c r="B29" s="276"/>
      <c r="C29" s="276"/>
      <c r="D29" s="276"/>
      <c r="E29" s="276"/>
      <c r="F29" s="276"/>
      <c r="G29" s="276"/>
      <c r="H29" s="276"/>
      <c r="I29" s="276"/>
      <c r="J29" s="276"/>
      <c r="K29" s="276"/>
      <c r="L29" s="277"/>
      <c r="M29" s="275"/>
      <c r="N29" s="277"/>
      <c r="O29" s="275"/>
      <c r="P29" s="284"/>
      <c r="Q29" s="275"/>
      <c r="R29" s="277"/>
      <c r="S29" s="275"/>
      <c r="T29" s="277"/>
      <c r="U29" s="275"/>
      <c r="V29" s="277"/>
      <c r="W29" s="277"/>
      <c r="X29" s="288"/>
      <c r="Y29" s="288"/>
      <c r="Z29" s="288"/>
      <c r="AA29" s="288"/>
      <c r="AB29" s="288"/>
      <c r="AC29" s="288"/>
      <c r="AD29" s="288"/>
      <c r="AE29" s="288"/>
    </row>
    <row r="30" spans="1:31" ht="18" customHeight="1">
      <c r="A30" s="273"/>
      <c r="B30" s="236"/>
      <c r="C30" s="236"/>
      <c r="D30" s="236"/>
      <c r="E30" s="236"/>
      <c r="F30" s="236"/>
      <c r="G30" s="236"/>
      <c r="H30" s="236"/>
      <c r="I30" s="236"/>
      <c r="J30" s="236"/>
      <c r="K30" s="236"/>
      <c r="L30" s="237"/>
      <c r="M30" s="273"/>
      <c r="N30" s="237"/>
      <c r="O30" s="273"/>
      <c r="P30" s="285"/>
      <c r="Q30" s="273"/>
      <c r="R30" s="237"/>
      <c r="S30" s="273"/>
      <c r="T30" s="237"/>
      <c r="U30" s="273"/>
      <c r="V30" s="237"/>
      <c r="W30" s="237"/>
      <c r="X30" s="253"/>
      <c r="Y30" s="253"/>
      <c r="Z30" s="253"/>
      <c r="AA30" s="253"/>
      <c r="AB30" s="253"/>
      <c r="AC30" s="253"/>
      <c r="AD30" s="253"/>
      <c r="AE30" s="253"/>
    </row>
    <row r="31" spans="1:31" ht="15" customHeight="1">
      <c r="A31" s="278" t="s">
        <v>11</v>
      </c>
      <c r="B31" s="271"/>
      <c r="C31" s="271"/>
      <c r="D31" s="271"/>
      <c r="E31" s="271"/>
      <c r="F31" s="271"/>
      <c r="G31" s="271"/>
      <c r="H31" s="271"/>
      <c r="I31" s="271"/>
      <c r="J31" s="271"/>
      <c r="K31" s="271"/>
      <c r="L31" s="272"/>
      <c r="M31" s="91"/>
      <c r="N31" s="92"/>
      <c r="O31" s="93"/>
      <c r="P31" s="94">
        <v>1</v>
      </c>
      <c r="Q31" s="105">
        <v>1</v>
      </c>
      <c r="R31" s="96">
        <v>4</v>
      </c>
      <c r="S31" s="95"/>
      <c r="T31" s="96">
        <v>0</v>
      </c>
      <c r="U31" s="95"/>
      <c r="V31" s="96">
        <v>0</v>
      </c>
      <c r="W31" s="269">
        <v>4</v>
      </c>
      <c r="X31" s="269">
        <v>2</v>
      </c>
      <c r="Y31" s="269">
        <v>2</v>
      </c>
      <c r="Z31" s="269">
        <v>0</v>
      </c>
      <c r="AA31" s="269">
        <f>M32+O32+Q32+S32+U32</f>
        <v>15</v>
      </c>
      <c r="AB31" s="269">
        <f>N31+P31+R31+T31+V31</f>
        <v>5</v>
      </c>
      <c r="AC31" s="269">
        <f>AA31-AB31</f>
        <v>10</v>
      </c>
      <c r="AD31" s="268">
        <f>X31*3+Y31</f>
        <v>8</v>
      </c>
      <c r="AE31" s="267">
        <v>2</v>
      </c>
    </row>
    <row r="32" spans="1:31" ht="15" customHeight="1">
      <c r="A32" s="273"/>
      <c r="B32" s="236"/>
      <c r="C32" s="236"/>
      <c r="D32" s="236"/>
      <c r="E32" s="236"/>
      <c r="F32" s="236"/>
      <c r="G32" s="236"/>
      <c r="H32" s="236"/>
      <c r="I32" s="236"/>
      <c r="J32" s="236"/>
      <c r="K32" s="236"/>
      <c r="L32" s="237"/>
      <c r="M32" s="97"/>
      <c r="N32" s="98"/>
      <c r="O32" s="99">
        <v>1</v>
      </c>
      <c r="P32" s="100"/>
      <c r="Q32" s="99">
        <v>4</v>
      </c>
      <c r="R32" s="106">
        <v>2</v>
      </c>
      <c r="S32" s="99">
        <v>4</v>
      </c>
      <c r="T32" s="100"/>
      <c r="U32" s="99">
        <v>6</v>
      </c>
      <c r="V32" s="100"/>
      <c r="W32" s="253"/>
      <c r="X32" s="253"/>
      <c r="Y32" s="253"/>
      <c r="Z32" s="253"/>
      <c r="AA32" s="253"/>
      <c r="AB32" s="253"/>
      <c r="AC32" s="253"/>
      <c r="AD32" s="253"/>
      <c r="AE32" s="253"/>
    </row>
    <row r="33" spans="1:31" ht="15" customHeight="1">
      <c r="A33" s="278" t="s">
        <v>13</v>
      </c>
      <c r="B33" s="271"/>
      <c r="C33" s="271"/>
      <c r="D33" s="271"/>
      <c r="E33" s="271"/>
      <c r="F33" s="271"/>
      <c r="G33" s="271"/>
      <c r="H33" s="271"/>
      <c r="I33" s="271"/>
      <c r="J33" s="271"/>
      <c r="K33" s="271"/>
      <c r="L33" s="272"/>
      <c r="M33" s="93"/>
      <c r="N33" s="94">
        <v>1</v>
      </c>
      <c r="O33" s="91"/>
      <c r="P33" s="92"/>
      <c r="Q33" s="93"/>
      <c r="R33" s="94">
        <v>0</v>
      </c>
      <c r="S33" s="93"/>
      <c r="T33" s="94">
        <v>0</v>
      </c>
      <c r="U33" s="93"/>
      <c r="V33" s="94">
        <v>1</v>
      </c>
      <c r="W33" s="269">
        <v>4</v>
      </c>
      <c r="X33" s="269">
        <v>3</v>
      </c>
      <c r="Y33" s="269">
        <v>1</v>
      </c>
      <c r="Z33" s="269">
        <v>0</v>
      </c>
      <c r="AA33" s="269">
        <f>M34+O34+Q34+S34+U34</f>
        <v>10</v>
      </c>
      <c r="AB33" s="269">
        <f>N33+P33+R33+T33+V33</f>
        <v>2</v>
      </c>
      <c r="AC33" s="269">
        <f>AA33-AB33</f>
        <v>8</v>
      </c>
      <c r="AD33" s="268">
        <f>X33*3+Y33</f>
        <v>10</v>
      </c>
      <c r="AE33" s="267">
        <v>1</v>
      </c>
    </row>
    <row r="34" spans="1:31" ht="15" customHeight="1">
      <c r="A34" s="273"/>
      <c r="B34" s="236"/>
      <c r="C34" s="236"/>
      <c r="D34" s="236"/>
      <c r="E34" s="236"/>
      <c r="F34" s="236"/>
      <c r="G34" s="236"/>
      <c r="H34" s="236"/>
      <c r="I34" s="236"/>
      <c r="J34" s="236"/>
      <c r="K34" s="236"/>
      <c r="L34" s="237"/>
      <c r="M34" s="99">
        <v>1</v>
      </c>
      <c r="N34" s="100"/>
      <c r="O34" s="97"/>
      <c r="P34" s="98"/>
      <c r="Q34" s="99">
        <v>3</v>
      </c>
      <c r="R34" s="100"/>
      <c r="S34" s="101">
        <v>3</v>
      </c>
      <c r="T34" s="100"/>
      <c r="U34" s="101">
        <v>3</v>
      </c>
      <c r="V34" s="100"/>
      <c r="W34" s="253"/>
      <c r="X34" s="253"/>
      <c r="Y34" s="253"/>
      <c r="Z34" s="253"/>
      <c r="AA34" s="253"/>
      <c r="AB34" s="253"/>
      <c r="AC34" s="253"/>
      <c r="AD34" s="253"/>
      <c r="AE34" s="253"/>
    </row>
    <row r="35" spans="1:31" ht="15" customHeight="1">
      <c r="A35" s="279" t="s">
        <v>142</v>
      </c>
      <c r="B35" s="271"/>
      <c r="C35" s="271"/>
      <c r="D35" s="271"/>
      <c r="E35" s="271"/>
      <c r="F35" s="271"/>
      <c r="G35" s="271"/>
      <c r="H35" s="271"/>
      <c r="I35" s="271"/>
      <c r="J35" s="271"/>
      <c r="K35" s="271"/>
      <c r="L35" s="272"/>
      <c r="M35" s="107">
        <v>2</v>
      </c>
      <c r="N35" s="94">
        <v>4</v>
      </c>
      <c r="O35" s="93"/>
      <c r="P35" s="94">
        <v>3</v>
      </c>
      <c r="Q35" s="91"/>
      <c r="R35" s="92"/>
      <c r="S35" s="93"/>
      <c r="T35" s="94">
        <v>4</v>
      </c>
      <c r="U35" s="93"/>
      <c r="V35" s="94">
        <v>1</v>
      </c>
      <c r="W35" s="269">
        <v>4</v>
      </c>
      <c r="X35" s="269">
        <v>2</v>
      </c>
      <c r="Y35" s="269">
        <v>1</v>
      </c>
      <c r="Z35" s="269">
        <v>2</v>
      </c>
      <c r="AA35" s="269">
        <f>M36+O36+Q36+S36+U36</f>
        <v>12</v>
      </c>
      <c r="AB35" s="269">
        <f>N35+P35+R35+T35+V35</f>
        <v>12</v>
      </c>
      <c r="AC35" s="269">
        <f>AA35-AB35</f>
        <v>0</v>
      </c>
      <c r="AD35" s="268">
        <f>X35*3+Y35</f>
        <v>7</v>
      </c>
      <c r="AE35" s="267">
        <v>3</v>
      </c>
    </row>
    <row r="36" spans="1:31" ht="15" customHeight="1">
      <c r="A36" s="273"/>
      <c r="B36" s="236"/>
      <c r="C36" s="236"/>
      <c r="D36" s="236"/>
      <c r="E36" s="236"/>
      <c r="F36" s="236"/>
      <c r="G36" s="236"/>
      <c r="H36" s="236"/>
      <c r="I36" s="236"/>
      <c r="J36" s="236"/>
      <c r="K36" s="236"/>
      <c r="L36" s="237"/>
      <c r="M36" s="99">
        <v>4</v>
      </c>
      <c r="N36" s="106">
        <v>1</v>
      </c>
      <c r="O36" s="101">
        <v>0</v>
      </c>
      <c r="P36" s="100"/>
      <c r="Q36" s="97"/>
      <c r="R36" s="98"/>
      <c r="S36" s="99">
        <v>5</v>
      </c>
      <c r="T36" s="100"/>
      <c r="U36" s="101">
        <v>3</v>
      </c>
      <c r="V36" s="100"/>
      <c r="W36" s="253"/>
      <c r="X36" s="253"/>
      <c r="Y36" s="253"/>
      <c r="Z36" s="253"/>
      <c r="AA36" s="253"/>
      <c r="AB36" s="253"/>
      <c r="AC36" s="253"/>
      <c r="AD36" s="253"/>
      <c r="AE36" s="253"/>
    </row>
    <row r="37" spans="1:31" ht="15" customHeight="1">
      <c r="A37" s="270" t="s">
        <v>19</v>
      </c>
      <c r="B37" s="271"/>
      <c r="C37" s="271"/>
      <c r="D37" s="271"/>
      <c r="E37" s="271"/>
      <c r="F37" s="271"/>
      <c r="G37" s="271"/>
      <c r="H37" s="271"/>
      <c r="I37" s="271"/>
      <c r="J37" s="271"/>
      <c r="K37" s="271"/>
      <c r="L37" s="272"/>
      <c r="M37" s="93"/>
      <c r="N37" s="94">
        <v>4</v>
      </c>
      <c r="O37" s="93"/>
      <c r="P37" s="94">
        <v>3</v>
      </c>
      <c r="Q37" s="93"/>
      <c r="R37" s="94">
        <v>5</v>
      </c>
      <c r="S37" s="91"/>
      <c r="T37" s="92"/>
      <c r="U37" s="93"/>
      <c r="V37" s="94">
        <v>1</v>
      </c>
      <c r="W37" s="269">
        <v>4</v>
      </c>
      <c r="X37" s="269">
        <v>1</v>
      </c>
      <c r="Y37" s="269">
        <v>0</v>
      </c>
      <c r="Z37" s="269">
        <v>3</v>
      </c>
      <c r="AA37" s="269">
        <f>M38+O38+Q38+S38+U38</f>
        <v>9</v>
      </c>
      <c r="AB37" s="269">
        <f>N37+P37+R37+T37+V37</f>
        <v>13</v>
      </c>
      <c r="AC37" s="269">
        <f>AA37-AB37</f>
        <v>-4</v>
      </c>
      <c r="AD37" s="268">
        <f>X37*3+Y37</f>
        <v>3</v>
      </c>
      <c r="AE37" s="267">
        <v>4</v>
      </c>
    </row>
    <row r="38" spans="1:31" ht="15" customHeight="1">
      <c r="A38" s="273"/>
      <c r="B38" s="236"/>
      <c r="C38" s="236"/>
      <c r="D38" s="236"/>
      <c r="E38" s="236"/>
      <c r="F38" s="236"/>
      <c r="G38" s="236"/>
      <c r="H38" s="236"/>
      <c r="I38" s="236"/>
      <c r="J38" s="236"/>
      <c r="K38" s="236"/>
      <c r="L38" s="237"/>
      <c r="M38" s="99">
        <v>0</v>
      </c>
      <c r="N38" s="100"/>
      <c r="O38" s="101">
        <v>0</v>
      </c>
      <c r="P38" s="100"/>
      <c r="Q38" s="101">
        <v>4</v>
      </c>
      <c r="R38" s="100"/>
      <c r="S38" s="97"/>
      <c r="T38" s="98"/>
      <c r="U38" s="101">
        <v>5</v>
      </c>
      <c r="V38" s="100"/>
      <c r="W38" s="253"/>
      <c r="X38" s="253"/>
      <c r="Y38" s="253"/>
      <c r="Z38" s="253"/>
      <c r="AA38" s="253"/>
      <c r="AB38" s="253"/>
      <c r="AC38" s="253"/>
      <c r="AD38" s="253"/>
      <c r="AE38" s="253"/>
    </row>
    <row r="39" spans="1:31">
      <c r="A39" s="270" t="s">
        <v>143</v>
      </c>
      <c r="B39" s="271"/>
      <c r="C39" s="271"/>
      <c r="D39" s="271"/>
      <c r="E39" s="271"/>
      <c r="F39" s="271"/>
      <c r="G39" s="271"/>
      <c r="H39" s="271"/>
      <c r="I39" s="271"/>
      <c r="J39" s="271"/>
      <c r="K39" s="271"/>
      <c r="L39" s="272"/>
      <c r="M39" s="93"/>
      <c r="N39" s="94">
        <v>6</v>
      </c>
      <c r="O39" s="108"/>
      <c r="P39" s="94">
        <v>3</v>
      </c>
      <c r="Q39" s="93"/>
      <c r="R39" s="94">
        <v>3</v>
      </c>
      <c r="S39" s="93"/>
      <c r="T39" s="94">
        <v>5</v>
      </c>
      <c r="U39" s="91"/>
      <c r="V39" s="92"/>
      <c r="W39" s="269">
        <v>4</v>
      </c>
      <c r="X39" s="269">
        <v>0</v>
      </c>
      <c r="Y39" s="269">
        <v>0</v>
      </c>
      <c r="Z39" s="269">
        <v>4</v>
      </c>
      <c r="AA39" s="269">
        <f>M40+O40+Q40+S40+U40</f>
        <v>3</v>
      </c>
      <c r="AB39" s="269">
        <f>N39+P39+R39+T39+V39</f>
        <v>17</v>
      </c>
      <c r="AC39" s="269">
        <f>AA39-AB39</f>
        <v>-14</v>
      </c>
      <c r="AD39" s="268">
        <f>X39*3+Y39</f>
        <v>0</v>
      </c>
      <c r="AE39" s="267">
        <v>5</v>
      </c>
    </row>
    <row r="40" spans="1:31">
      <c r="A40" s="273"/>
      <c r="B40" s="236"/>
      <c r="C40" s="236"/>
      <c r="D40" s="236"/>
      <c r="E40" s="236"/>
      <c r="F40" s="236"/>
      <c r="G40" s="236"/>
      <c r="H40" s="236"/>
      <c r="I40" s="236"/>
      <c r="J40" s="236"/>
      <c r="K40" s="236"/>
      <c r="L40" s="237"/>
      <c r="M40" s="99">
        <v>0</v>
      </c>
      <c r="N40" s="100"/>
      <c r="O40" s="101">
        <v>1</v>
      </c>
      <c r="P40" s="100"/>
      <c r="Q40" s="101">
        <v>1</v>
      </c>
      <c r="R40" s="100"/>
      <c r="S40" s="101">
        <v>1</v>
      </c>
      <c r="T40" s="100"/>
      <c r="U40" s="97"/>
      <c r="V40" s="98"/>
      <c r="W40" s="253"/>
      <c r="X40" s="253"/>
      <c r="Y40" s="253"/>
      <c r="Z40" s="253"/>
      <c r="AA40" s="253"/>
      <c r="AB40" s="253"/>
      <c r="AC40" s="253"/>
      <c r="AD40" s="253"/>
      <c r="AE40" s="253"/>
    </row>
  </sheetData>
  <sheetProtection algorithmName="SHA-512" hashValue="vbWXJlPYLk3/p11Vlb63ziF8Kw9B7z3i3LNxDINDWdPKM5Xu4P8zvgPd5zY1oTeOmmcLsX37MSDMNkN3Ho5yBg==" saltValue="f/uc1Kvpj7/bSEJD7TivjQ==" spinCount="100000" sheet="1" objects="1" scenarios="1"/>
  <mergeCells count="131">
    <mergeCell ref="Y2:Y10"/>
    <mergeCell ref="Z2:Z10"/>
    <mergeCell ref="Y11:Y12"/>
    <mergeCell ref="Z11:Z12"/>
    <mergeCell ref="Y13:Y14"/>
    <mergeCell ref="Z13:Z14"/>
    <mergeCell ref="Z15:Z16"/>
    <mergeCell ref="Z17:Z18"/>
    <mergeCell ref="AD22:AD30"/>
    <mergeCell ref="AC11:AC12"/>
    <mergeCell ref="AD11:AD12"/>
    <mergeCell ref="AA2:AA10"/>
    <mergeCell ref="AB2:AB10"/>
    <mergeCell ref="AE22:AE30"/>
    <mergeCell ref="Y15:Y16"/>
    <mergeCell ref="Y17:Y18"/>
    <mergeCell ref="Y22:Y30"/>
    <mergeCell ref="Z22:Z30"/>
    <mergeCell ref="AA22:AA30"/>
    <mergeCell ref="AB22:AB30"/>
    <mergeCell ref="AC22:AC30"/>
    <mergeCell ref="Y31:Y32"/>
    <mergeCell ref="Z31:Z32"/>
    <mergeCell ref="AA31:AA32"/>
    <mergeCell ref="AB31:AB32"/>
    <mergeCell ref="AC31:AC32"/>
    <mergeCell ref="AD31:AD32"/>
    <mergeCell ref="AE31:AE32"/>
    <mergeCell ref="Y33:Y34"/>
    <mergeCell ref="Z33:Z34"/>
    <mergeCell ref="AA33:AA34"/>
    <mergeCell ref="AB33:AB34"/>
    <mergeCell ref="AC33:AC34"/>
    <mergeCell ref="AD33:AD34"/>
    <mergeCell ref="AE33:AE34"/>
    <mergeCell ref="Y35:Y36"/>
    <mergeCell ref="Z35:Z36"/>
    <mergeCell ref="AB35:AB36"/>
    <mergeCell ref="AC35:AC36"/>
    <mergeCell ref="AD35:AD36"/>
    <mergeCell ref="AE35:AE36"/>
    <mergeCell ref="AA35:AA36"/>
    <mergeCell ref="Y39:Y40"/>
    <mergeCell ref="Z39:Z40"/>
    <mergeCell ref="AC39:AC40"/>
    <mergeCell ref="AD39:AD40"/>
    <mergeCell ref="AE39:AE40"/>
    <mergeCell ref="AA39:AA40"/>
    <mergeCell ref="AB39:AB40"/>
    <mergeCell ref="Y37:Y38"/>
    <mergeCell ref="Z37:Z38"/>
    <mergeCell ref="AC37:AC38"/>
    <mergeCell ref="AD37:AD38"/>
    <mergeCell ref="AE37:AE38"/>
    <mergeCell ref="AA37:AA38"/>
    <mergeCell ref="AB37:AB38"/>
    <mergeCell ref="W2:W10"/>
    <mergeCell ref="X2:X10"/>
    <mergeCell ref="W11:W12"/>
    <mergeCell ref="X11:X12"/>
    <mergeCell ref="W13:W14"/>
    <mergeCell ref="X13:X14"/>
    <mergeCell ref="X15:X16"/>
    <mergeCell ref="W33:W34"/>
    <mergeCell ref="X33:X34"/>
    <mergeCell ref="W35:W36"/>
    <mergeCell ref="X35:X36"/>
    <mergeCell ref="W37:W38"/>
    <mergeCell ref="X37:X38"/>
    <mergeCell ref="W39:W40"/>
    <mergeCell ref="X39:X40"/>
    <mergeCell ref="W15:W16"/>
    <mergeCell ref="W17:W18"/>
    <mergeCell ref="W19:W20"/>
    <mergeCell ref="W22:W30"/>
    <mergeCell ref="X22:X30"/>
    <mergeCell ref="W31:W32"/>
    <mergeCell ref="X31:X32"/>
    <mergeCell ref="M22:N30"/>
    <mergeCell ref="O22:P30"/>
    <mergeCell ref="Q22:R30"/>
    <mergeCell ref="S22:T30"/>
    <mergeCell ref="U22:V30"/>
    <mergeCell ref="A31:L32"/>
    <mergeCell ref="A33:L34"/>
    <mergeCell ref="A35:L36"/>
    <mergeCell ref="A37:L38"/>
    <mergeCell ref="A39:L40"/>
    <mergeCell ref="A2:L10"/>
    <mergeCell ref="A11:L12"/>
    <mergeCell ref="A13:L14"/>
    <mergeCell ref="A15:L16"/>
    <mergeCell ref="A17:L18"/>
    <mergeCell ref="A19:L20"/>
    <mergeCell ref="A22:L30"/>
    <mergeCell ref="A1:AE1"/>
    <mergeCell ref="M2:N10"/>
    <mergeCell ref="O2:P10"/>
    <mergeCell ref="Q2:R10"/>
    <mergeCell ref="S2:T10"/>
    <mergeCell ref="U2:V10"/>
    <mergeCell ref="AE2:AE10"/>
    <mergeCell ref="AC13:AC14"/>
    <mergeCell ref="AC15:AC16"/>
    <mergeCell ref="AD15:AD16"/>
    <mergeCell ref="AE15:AE16"/>
    <mergeCell ref="AC17:AC18"/>
    <mergeCell ref="AD17:AD18"/>
    <mergeCell ref="AE17:AE18"/>
    <mergeCell ref="AC2:AC10"/>
    <mergeCell ref="AD2:AD10"/>
    <mergeCell ref="AE11:AE12"/>
    <mergeCell ref="AD13:AD14"/>
    <mergeCell ref="AE13:AE14"/>
    <mergeCell ref="AA15:AA16"/>
    <mergeCell ref="AA17:AA18"/>
    <mergeCell ref="AA19:AA20"/>
    <mergeCell ref="X17:X18"/>
    <mergeCell ref="X19:X20"/>
    <mergeCell ref="Y19:Y20"/>
    <mergeCell ref="Z19:Z20"/>
    <mergeCell ref="AB17:AB18"/>
    <mergeCell ref="AB19:AB20"/>
    <mergeCell ref="AC19:AC20"/>
    <mergeCell ref="AD19:AD20"/>
    <mergeCell ref="AE19:AE20"/>
    <mergeCell ref="AA11:AA12"/>
    <mergeCell ref="AB11:AB12"/>
    <mergeCell ref="AA13:AA14"/>
    <mergeCell ref="AB13:AB14"/>
    <mergeCell ref="AB15:AB16"/>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0"/>
  <sheetViews>
    <sheetView workbookViewId="0">
      <selection sqref="A1:AK1"/>
    </sheetView>
  </sheetViews>
  <sheetFormatPr baseColWidth="10" defaultColWidth="14.42578125" defaultRowHeight="15" customHeight="1"/>
  <cols>
    <col min="1" max="28" width="3.28515625" customWidth="1"/>
    <col min="29" max="36" width="5.7109375" customWidth="1"/>
    <col min="37" max="37" width="7.5703125" hidden="1" customWidth="1"/>
  </cols>
  <sheetData>
    <row r="1" spans="1:42" ht="99" customHeight="1">
      <c r="A1" s="297" t="s">
        <v>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7"/>
      <c r="AL1" s="109"/>
      <c r="AM1" s="110"/>
      <c r="AN1" s="110"/>
      <c r="AO1" s="110"/>
      <c r="AP1" s="110"/>
    </row>
    <row r="2" spans="1:42" ht="18" customHeight="1">
      <c r="A2" s="303" t="s">
        <v>46</v>
      </c>
      <c r="B2" s="271"/>
      <c r="C2" s="271"/>
      <c r="D2" s="271"/>
      <c r="E2" s="271"/>
      <c r="F2" s="271"/>
      <c r="G2" s="271"/>
      <c r="H2" s="271"/>
      <c r="I2" s="271"/>
      <c r="J2" s="271"/>
      <c r="K2" s="271"/>
      <c r="L2" s="272"/>
      <c r="M2" s="298" t="str">
        <f>A11</f>
        <v>CORAZONISTA - BOGOTÁ</v>
      </c>
      <c r="N2" s="272"/>
      <c r="O2" s="299" t="str">
        <f>A13</f>
        <v>FCM ROLLING - CALDAS</v>
      </c>
      <c r="P2" s="283"/>
      <c r="Q2" s="300" t="str">
        <f>A15</f>
        <v>INTERNACIONAL - BOGOTÁ</v>
      </c>
      <c r="R2" s="272"/>
      <c r="S2" s="300" t="s">
        <v>144</v>
      </c>
      <c r="T2" s="272"/>
      <c r="U2" s="300" t="s">
        <v>52</v>
      </c>
      <c r="V2" s="272"/>
      <c r="W2" s="300" t="s">
        <v>19</v>
      </c>
      <c r="X2" s="272"/>
      <c r="Y2" s="300" t="s">
        <v>145</v>
      </c>
      <c r="Z2" s="272"/>
      <c r="AA2" s="305" t="s">
        <v>131</v>
      </c>
      <c r="AB2" s="272"/>
      <c r="AC2" s="301" t="s">
        <v>132</v>
      </c>
      <c r="AD2" s="301" t="s">
        <v>133</v>
      </c>
      <c r="AE2" s="301" t="s">
        <v>134</v>
      </c>
      <c r="AF2" s="301" t="s">
        <v>135</v>
      </c>
      <c r="AG2" s="301" t="s">
        <v>136</v>
      </c>
      <c r="AH2" s="301" t="s">
        <v>137</v>
      </c>
      <c r="AI2" s="301" t="s">
        <v>138</v>
      </c>
      <c r="AJ2" s="301" t="s">
        <v>139</v>
      </c>
      <c r="AK2" s="110"/>
      <c r="AL2" s="110"/>
      <c r="AM2" s="110"/>
      <c r="AN2" s="110"/>
      <c r="AO2" s="110"/>
      <c r="AP2" s="110"/>
    </row>
    <row r="3" spans="1:42" ht="18" customHeight="1">
      <c r="A3" s="275"/>
      <c r="B3" s="276"/>
      <c r="C3" s="276"/>
      <c r="D3" s="276"/>
      <c r="E3" s="276"/>
      <c r="F3" s="276"/>
      <c r="G3" s="276"/>
      <c r="H3" s="276"/>
      <c r="I3" s="276"/>
      <c r="J3" s="276"/>
      <c r="K3" s="276"/>
      <c r="L3" s="277"/>
      <c r="M3" s="275"/>
      <c r="N3" s="277"/>
      <c r="O3" s="275"/>
      <c r="P3" s="284"/>
      <c r="Q3" s="275"/>
      <c r="R3" s="277"/>
      <c r="S3" s="275"/>
      <c r="T3" s="277"/>
      <c r="U3" s="275"/>
      <c r="V3" s="277"/>
      <c r="W3" s="275"/>
      <c r="X3" s="277"/>
      <c r="Y3" s="275"/>
      <c r="Z3" s="277"/>
      <c r="AA3" s="276"/>
      <c r="AB3" s="277"/>
      <c r="AC3" s="288"/>
      <c r="AD3" s="288"/>
      <c r="AE3" s="288"/>
      <c r="AF3" s="288"/>
      <c r="AG3" s="288"/>
      <c r="AH3" s="288"/>
      <c r="AI3" s="288"/>
      <c r="AJ3" s="288"/>
      <c r="AK3" s="110"/>
      <c r="AL3" s="110"/>
      <c r="AM3" s="110"/>
      <c r="AN3" s="110"/>
      <c r="AO3" s="110"/>
      <c r="AP3" s="110"/>
    </row>
    <row r="4" spans="1:42" ht="18" customHeight="1">
      <c r="A4" s="275"/>
      <c r="B4" s="276"/>
      <c r="C4" s="276"/>
      <c r="D4" s="276"/>
      <c r="E4" s="276"/>
      <c r="F4" s="276"/>
      <c r="G4" s="276"/>
      <c r="H4" s="276"/>
      <c r="I4" s="276"/>
      <c r="J4" s="276"/>
      <c r="K4" s="276"/>
      <c r="L4" s="277"/>
      <c r="M4" s="275"/>
      <c r="N4" s="277"/>
      <c r="O4" s="275"/>
      <c r="P4" s="284"/>
      <c r="Q4" s="275"/>
      <c r="R4" s="277"/>
      <c r="S4" s="275"/>
      <c r="T4" s="277"/>
      <c r="U4" s="275"/>
      <c r="V4" s="277"/>
      <c r="W4" s="275"/>
      <c r="X4" s="277"/>
      <c r="Y4" s="275"/>
      <c r="Z4" s="277"/>
      <c r="AA4" s="276"/>
      <c r="AB4" s="277"/>
      <c r="AC4" s="288"/>
      <c r="AD4" s="288"/>
      <c r="AE4" s="288"/>
      <c r="AF4" s="288"/>
      <c r="AG4" s="288"/>
      <c r="AH4" s="288"/>
      <c r="AI4" s="288"/>
      <c r="AJ4" s="288"/>
      <c r="AK4" s="110"/>
      <c r="AL4" s="110"/>
      <c r="AM4" s="110"/>
      <c r="AN4" s="110"/>
      <c r="AO4" s="110"/>
      <c r="AP4" s="110"/>
    </row>
    <row r="5" spans="1:42" ht="18" customHeight="1">
      <c r="A5" s="275"/>
      <c r="B5" s="276"/>
      <c r="C5" s="276"/>
      <c r="D5" s="276"/>
      <c r="E5" s="276"/>
      <c r="F5" s="276"/>
      <c r="G5" s="276"/>
      <c r="H5" s="276"/>
      <c r="I5" s="276"/>
      <c r="J5" s="276"/>
      <c r="K5" s="276"/>
      <c r="L5" s="277"/>
      <c r="M5" s="275"/>
      <c r="N5" s="277"/>
      <c r="O5" s="275"/>
      <c r="P5" s="284"/>
      <c r="Q5" s="275"/>
      <c r="R5" s="277"/>
      <c r="S5" s="275"/>
      <c r="T5" s="277"/>
      <c r="U5" s="275"/>
      <c r="V5" s="277"/>
      <c r="W5" s="275"/>
      <c r="X5" s="277"/>
      <c r="Y5" s="275"/>
      <c r="Z5" s="277"/>
      <c r="AA5" s="276"/>
      <c r="AB5" s="277"/>
      <c r="AC5" s="288"/>
      <c r="AD5" s="288"/>
      <c r="AE5" s="288"/>
      <c r="AF5" s="288"/>
      <c r="AG5" s="288"/>
      <c r="AH5" s="288"/>
      <c r="AI5" s="288"/>
      <c r="AJ5" s="288"/>
      <c r="AK5" s="110"/>
      <c r="AL5" s="110"/>
      <c r="AM5" s="110"/>
      <c r="AN5" s="110"/>
      <c r="AO5" s="110"/>
      <c r="AP5" s="110"/>
    </row>
    <row r="6" spans="1:42" ht="18" customHeight="1">
      <c r="A6" s="275"/>
      <c r="B6" s="276"/>
      <c r="C6" s="276"/>
      <c r="D6" s="276"/>
      <c r="E6" s="276"/>
      <c r="F6" s="276"/>
      <c r="G6" s="276"/>
      <c r="H6" s="276"/>
      <c r="I6" s="276"/>
      <c r="J6" s="276"/>
      <c r="K6" s="276"/>
      <c r="L6" s="277"/>
      <c r="M6" s="275"/>
      <c r="N6" s="277"/>
      <c r="O6" s="275"/>
      <c r="P6" s="284"/>
      <c r="Q6" s="275"/>
      <c r="R6" s="277"/>
      <c r="S6" s="275"/>
      <c r="T6" s="277"/>
      <c r="U6" s="275"/>
      <c r="V6" s="277"/>
      <c r="W6" s="275"/>
      <c r="X6" s="277"/>
      <c r="Y6" s="275"/>
      <c r="Z6" s="277"/>
      <c r="AA6" s="276"/>
      <c r="AB6" s="277"/>
      <c r="AC6" s="288"/>
      <c r="AD6" s="288"/>
      <c r="AE6" s="288"/>
      <c r="AF6" s="288"/>
      <c r="AG6" s="288"/>
      <c r="AH6" s="288"/>
      <c r="AI6" s="288"/>
      <c r="AJ6" s="288"/>
      <c r="AK6" s="110"/>
      <c r="AL6" s="110"/>
      <c r="AM6" s="110"/>
      <c r="AN6" s="110"/>
      <c r="AO6" s="110"/>
      <c r="AP6" s="110"/>
    </row>
    <row r="7" spans="1:42" ht="18" customHeight="1">
      <c r="A7" s="275"/>
      <c r="B7" s="276"/>
      <c r="C7" s="276"/>
      <c r="D7" s="276"/>
      <c r="E7" s="276"/>
      <c r="F7" s="276"/>
      <c r="G7" s="276"/>
      <c r="H7" s="276"/>
      <c r="I7" s="276"/>
      <c r="J7" s="276"/>
      <c r="K7" s="276"/>
      <c r="L7" s="277"/>
      <c r="M7" s="275"/>
      <c r="N7" s="277"/>
      <c r="O7" s="275"/>
      <c r="P7" s="284"/>
      <c r="Q7" s="275"/>
      <c r="R7" s="277"/>
      <c r="S7" s="275"/>
      <c r="T7" s="277"/>
      <c r="U7" s="275"/>
      <c r="V7" s="277"/>
      <c r="W7" s="275"/>
      <c r="X7" s="277"/>
      <c r="Y7" s="275"/>
      <c r="Z7" s="277"/>
      <c r="AA7" s="276"/>
      <c r="AB7" s="277"/>
      <c r="AC7" s="288"/>
      <c r="AD7" s="288"/>
      <c r="AE7" s="288"/>
      <c r="AF7" s="288"/>
      <c r="AG7" s="288"/>
      <c r="AH7" s="288"/>
      <c r="AI7" s="288"/>
      <c r="AJ7" s="288"/>
      <c r="AK7" s="110"/>
      <c r="AL7" s="110"/>
      <c r="AM7" s="110"/>
      <c r="AN7" s="110"/>
      <c r="AO7" s="110"/>
      <c r="AP7" s="110"/>
    </row>
    <row r="8" spans="1:42" ht="18" customHeight="1">
      <c r="A8" s="275"/>
      <c r="B8" s="276"/>
      <c r="C8" s="276"/>
      <c r="D8" s="276"/>
      <c r="E8" s="276"/>
      <c r="F8" s="276"/>
      <c r="G8" s="276"/>
      <c r="H8" s="276"/>
      <c r="I8" s="276"/>
      <c r="J8" s="276"/>
      <c r="K8" s="276"/>
      <c r="L8" s="277"/>
      <c r="M8" s="275"/>
      <c r="N8" s="277"/>
      <c r="O8" s="275"/>
      <c r="P8" s="284"/>
      <c r="Q8" s="275"/>
      <c r="R8" s="277"/>
      <c r="S8" s="275"/>
      <c r="T8" s="277"/>
      <c r="U8" s="275"/>
      <c r="V8" s="277"/>
      <c r="W8" s="275"/>
      <c r="X8" s="277"/>
      <c r="Y8" s="275"/>
      <c r="Z8" s="277"/>
      <c r="AA8" s="276"/>
      <c r="AB8" s="277"/>
      <c r="AC8" s="288"/>
      <c r="AD8" s="288"/>
      <c r="AE8" s="288"/>
      <c r="AF8" s="288"/>
      <c r="AG8" s="288"/>
      <c r="AH8" s="288"/>
      <c r="AI8" s="288"/>
      <c r="AJ8" s="288"/>
      <c r="AK8" s="110"/>
      <c r="AL8" s="110"/>
      <c r="AM8" s="110"/>
      <c r="AN8" s="110"/>
      <c r="AO8" s="110"/>
      <c r="AP8" s="110"/>
    </row>
    <row r="9" spans="1:42" ht="18" customHeight="1">
      <c r="A9" s="275"/>
      <c r="B9" s="276"/>
      <c r="C9" s="276"/>
      <c r="D9" s="276"/>
      <c r="E9" s="276"/>
      <c r="F9" s="276"/>
      <c r="G9" s="276"/>
      <c r="H9" s="276"/>
      <c r="I9" s="276"/>
      <c r="J9" s="276"/>
      <c r="K9" s="276"/>
      <c r="L9" s="277"/>
      <c r="M9" s="275"/>
      <c r="N9" s="277"/>
      <c r="O9" s="275"/>
      <c r="P9" s="284"/>
      <c r="Q9" s="275"/>
      <c r="R9" s="277"/>
      <c r="S9" s="275"/>
      <c r="T9" s="277"/>
      <c r="U9" s="275"/>
      <c r="V9" s="277"/>
      <c r="W9" s="275"/>
      <c r="X9" s="277"/>
      <c r="Y9" s="275"/>
      <c r="Z9" s="277"/>
      <c r="AA9" s="276"/>
      <c r="AB9" s="277"/>
      <c r="AC9" s="288"/>
      <c r="AD9" s="288"/>
      <c r="AE9" s="288"/>
      <c r="AF9" s="288"/>
      <c r="AG9" s="288"/>
      <c r="AH9" s="288"/>
      <c r="AI9" s="288"/>
      <c r="AJ9" s="288"/>
      <c r="AK9" s="110"/>
      <c r="AL9" s="110"/>
      <c r="AM9" s="110"/>
      <c r="AN9" s="110"/>
      <c r="AO9" s="110"/>
      <c r="AP9" s="110"/>
    </row>
    <row r="10" spans="1:42" ht="15" customHeight="1">
      <c r="A10" s="273"/>
      <c r="B10" s="236"/>
      <c r="C10" s="236"/>
      <c r="D10" s="236"/>
      <c r="E10" s="236"/>
      <c r="F10" s="236"/>
      <c r="G10" s="236"/>
      <c r="H10" s="236"/>
      <c r="I10" s="236"/>
      <c r="J10" s="236"/>
      <c r="K10" s="236"/>
      <c r="L10" s="237"/>
      <c r="M10" s="273"/>
      <c r="N10" s="237"/>
      <c r="O10" s="273"/>
      <c r="P10" s="285"/>
      <c r="Q10" s="273"/>
      <c r="R10" s="237"/>
      <c r="S10" s="273"/>
      <c r="T10" s="237"/>
      <c r="U10" s="273"/>
      <c r="V10" s="237"/>
      <c r="W10" s="273"/>
      <c r="X10" s="237"/>
      <c r="Y10" s="273"/>
      <c r="Z10" s="237"/>
      <c r="AA10" s="276"/>
      <c r="AB10" s="277"/>
      <c r="AC10" s="253"/>
      <c r="AD10" s="253"/>
      <c r="AE10" s="253"/>
      <c r="AF10" s="253"/>
      <c r="AG10" s="253"/>
      <c r="AH10" s="253"/>
      <c r="AI10" s="253"/>
      <c r="AJ10" s="288"/>
      <c r="AK10" s="110"/>
      <c r="AL10" s="110"/>
      <c r="AM10" s="110"/>
      <c r="AN10" s="110"/>
      <c r="AO10" s="110"/>
      <c r="AP10" s="110"/>
    </row>
    <row r="11" spans="1:42" ht="15" customHeight="1">
      <c r="A11" s="294" t="s">
        <v>11</v>
      </c>
      <c r="B11" s="271"/>
      <c r="C11" s="271"/>
      <c r="D11" s="271"/>
      <c r="E11" s="271"/>
      <c r="F11" s="271"/>
      <c r="G11" s="271"/>
      <c r="H11" s="271"/>
      <c r="I11" s="271"/>
      <c r="J11" s="271"/>
      <c r="K11" s="271"/>
      <c r="L11" s="272"/>
      <c r="M11" s="111"/>
      <c r="N11" s="112"/>
      <c r="O11" s="113"/>
      <c r="P11" s="114">
        <v>3</v>
      </c>
      <c r="Q11" s="115"/>
      <c r="R11" s="116">
        <v>4</v>
      </c>
      <c r="S11" s="115"/>
      <c r="T11" s="116">
        <v>7</v>
      </c>
      <c r="U11" s="115"/>
      <c r="V11" s="116">
        <v>5</v>
      </c>
      <c r="W11" s="115"/>
      <c r="X11" s="116">
        <v>4</v>
      </c>
      <c r="Y11" s="115"/>
      <c r="Z11" s="116">
        <v>8</v>
      </c>
      <c r="AA11" s="304">
        <v>6</v>
      </c>
      <c r="AB11" s="272"/>
      <c r="AC11" s="293">
        <v>1</v>
      </c>
      <c r="AD11" s="290">
        <v>0</v>
      </c>
      <c r="AE11" s="290">
        <v>5</v>
      </c>
      <c r="AF11" s="290">
        <f>M12+O12+Q12+S12+U12+W12+Y12</f>
        <v>17</v>
      </c>
      <c r="AG11" s="290">
        <f>N11+P11+R11+T11+V11+X11+Z11</f>
        <v>31</v>
      </c>
      <c r="AH11" s="290">
        <f>AF11-AG11</f>
        <v>-14</v>
      </c>
      <c r="AI11" s="291">
        <f>AC11*3+AD11*1</f>
        <v>3</v>
      </c>
      <c r="AJ11" s="292">
        <v>7</v>
      </c>
      <c r="AK11" s="110"/>
      <c r="AL11" s="110"/>
      <c r="AM11" s="110"/>
      <c r="AN11" s="110"/>
      <c r="AO11" s="110"/>
      <c r="AP11" s="110"/>
    </row>
    <row r="12" spans="1:42" ht="15" customHeight="1">
      <c r="A12" s="273"/>
      <c r="B12" s="236"/>
      <c r="C12" s="236"/>
      <c r="D12" s="236"/>
      <c r="E12" s="236"/>
      <c r="F12" s="236"/>
      <c r="G12" s="236"/>
      <c r="H12" s="236"/>
      <c r="I12" s="236"/>
      <c r="J12" s="236"/>
      <c r="K12" s="236"/>
      <c r="L12" s="237"/>
      <c r="M12" s="117"/>
      <c r="N12" s="118"/>
      <c r="O12" s="119">
        <v>2</v>
      </c>
      <c r="P12" s="120"/>
      <c r="Q12" s="119">
        <v>0</v>
      </c>
      <c r="R12" s="121"/>
      <c r="S12" s="119">
        <v>2</v>
      </c>
      <c r="T12" s="121"/>
      <c r="U12" s="119">
        <v>2</v>
      </c>
      <c r="V12" s="121"/>
      <c r="W12" s="119">
        <v>2</v>
      </c>
      <c r="X12" s="121"/>
      <c r="Y12" s="119">
        <v>9</v>
      </c>
      <c r="Z12" s="121"/>
      <c r="AA12" s="273"/>
      <c r="AB12" s="237"/>
      <c r="AC12" s="237"/>
      <c r="AD12" s="253"/>
      <c r="AE12" s="253"/>
      <c r="AF12" s="253"/>
      <c r="AG12" s="253"/>
      <c r="AH12" s="253"/>
      <c r="AI12" s="253"/>
      <c r="AJ12" s="253"/>
      <c r="AK12" s="110"/>
      <c r="AL12" s="110"/>
      <c r="AM12" s="110"/>
      <c r="AN12" s="110"/>
      <c r="AO12" s="110"/>
      <c r="AP12" s="110"/>
    </row>
    <row r="13" spans="1:42" ht="15" customHeight="1">
      <c r="A13" s="295" t="s">
        <v>18</v>
      </c>
      <c r="B13" s="271"/>
      <c r="C13" s="271"/>
      <c r="D13" s="271"/>
      <c r="E13" s="271"/>
      <c r="F13" s="271"/>
      <c r="G13" s="271"/>
      <c r="H13" s="271"/>
      <c r="I13" s="271"/>
      <c r="J13" s="271"/>
      <c r="K13" s="271"/>
      <c r="L13" s="272"/>
      <c r="M13" s="113"/>
      <c r="N13" s="114">
        <v>2</v>
      </c>
      <c r="O13" s="111"/>
      <c r="P13" s="112"/>
      <c r="Q13" s="113"/>
      <c r="R13" s="122">
        <v>4</v>
      </c>
      <c r="S13" s="113"/>
      <c r="T13" s="122">
        <v>5</v>
      </c>
      <c r="U13" s="113"/>
      <c r="V13" s="122">
        <v>2</v>
      </c>
      <c r="W13" s="113"/>
      <c r="X13" s="122">
        <v>3</v>
      </c>
      <c r="Y13" s="113"/>
      <c r="Z13" s="122">
        <v>4</v>
      </c>
      <c r="AA13" s="304">
        <v>6</v>
      </c>
      <c r="AB13" s="272"/>
      <c r="AC13" s="293">
        <v>2</v>
      </c>
      <c r="AD13" s="290">
        <v>1</v>
      </c>
      <c r="AE13" s="293">
        <v>3</v>
      </c>
      <c r="AF13" s="290">
        <f>M14+O14+Q14+S14+U14+W14+Y14</f>
        <v>13</v>
      </c>
      <c r="AG13" s="290">
        <f>N13+P13+R13+T13+V13+X13+Z13</f>
        <v>20</v>
      </c>
      <c r="AH13" s="290">
        <f>AF13-AG13</f>
        <v>-7</v>
      </c>
      <c r="AI13" s="291">
        <f>AC13*3+AD13*1</f>
        <v>7</v>
      </c>
      <c r="AJ13" s="302">
        <v>4</v>
      </c>
      <c r="AK13" s="110"/>
      <c r="AL13" s="110"/>
      <c r="AM13" s="110"/>
      <c r="AN13" s="110"/>
      <c r="AO13" s="110"/>
      <c r="AP13" s="110"/>
    </row>
    <row r="14" spans="1:42" ht="15" customHeight="1">
      <c r="A14" s="273"/>
      <c r="B14" s="236"/>
      <c r="C14" s="236"/>
      <c r="D14" s="236"/>
      <c r="E14" s="236"/>
      <c r="F14" s="236"/>
      <c r="G14" s="236"/>
      <c r="H14" s="236"/>
      <c r="I14" s="236"/>
      <c r="J14" s="236"/>
      <c r="K14" s="236"/>
      <c r="L14" s="237"/>
      <c r="M14" s="119">
        <v>3</v>
      </c>
      <c r="N14" s="120"/>
      <c r="O14" s="117"/>
      <c r="P14" s="118"/>
      <c r="Q14" s="119">
        <v>0</v>
      </c>
      <c r="R14" s="121"/>
      <c r="S14" s="119">
        <v>1</v>
      </c>
      <c r="T14" s="121"/>
      <c r="U14" s="119">
        <v>2</v>
      </c>
      <c r="V14" s="121"/>
      <c r="W14" s="119">
        <v>5</v>
      </c>
      <c r="X14" s="121"/>
      <c r="Y14" s="119">
        <v>2</v>
      </c>
      <c r="Z14" s="121"/>
      <c r="AA14" s="273"/>
      <c r="AB14" s="237"/>
      <c r="AC14" s="237"/>
      <c r="AD14" s="253"/>
      <c r="AE14" s="237"/>
      <c r="AF14" s="253"/>
      <c r="AG14" s="253"/>
      <c r="AH14" s="253"/>
      <c r="AI14" s="253"/>
      <c r="AJ14" s="253"/>
      <c r="AK14" s="110"/>
      <c r="AL14" s="110"/>
      <c r="AM14" s="110"/>
      <c r="AN14" s="110"/>
      <c r="AO14" s="110"/>
      <c r="AP14" s="110"/>
    </row>
    <row r="15" spans="1:42" ht="15" customHeight="1">
      <c r="A15" s="296" t="s">
        <v>29</v>
      </c>
      <c r="B15" s="271"/>
      <c r="C15" s="271"/>
      <c r="D15" s="271"/>
      <c r="E15" s="271"/>
      <c r="F15" s="271"/>
      <c r="G15" s="271"/>
      <c r="H15" s="271"/>
      <c r="I15" s="271"/>
      <c r="J15" s="271"/>
      <c r="K15" s="271"/>
      <c r="L15" s="272"/>
      <c r="M15" s="113"/>
      <c r="N15" s="114">
        <v>0</v>
      </c>
      <c r="O15" s="113"/>
      <c r="P15" s="114">
        <v>0</v>
      </c>
      <c r="Q15" s="111"/>
      <c r="R15" s="123"/>
      <c r="S15" s="113"/>
      <c r="T15" s="122">
        <v>1</v>
      </c>
      <c r="U15" s="113"/>
      <c r="V15" s="122">
        <v>0</v>
      </c>
      <c r="W15" s="113"/>
      <c r="X15" s="122">
        <v>1</v>
      </c>
      <c r="Y15" s="113"/>
      <c r="Z15" s="122">
        <v>1</v>
      </c>
      <c r="AA15" s="304">
        <v>6</v>
      </c>
      <c r="AB15" s="272"/>
      <c r="AC15" s="293">
        <v>6</v>
      </c>
      <c r="AD15" s="290">
        <v>0</v>
      </c>
      <c r="AE15" s="290">
        <v>0</v>
      </c>
      <c r="AF15" s="290">
        <f>M16+O16+Q16+S16+U16+W16+Y16</f>
        <v>26</v>
      </c>
      <c r="AG15" s="290">
        <f>N15+P15+R15+T15+V15+X15+Z15</f>
        <v>3</v>
      </c>
      <c r="AH15" s="290">
        <f>AF15-AG15</f>
        <v>23</v>
      </c>
      <c r="AI15" s="291">
        <f>AC15*3+AD15*1</f>
        <v>18</v>
      </c>
      <c r="AJ15" s="302">
        <v>1</v>
      </c>
      <c r="AK15" s="110"/>
      <c r="AL15" s="110"/>
      <c r="AM15" s="110"/>
      <c r="AN15" s="110"/>
      <c r="AO15" s="110"/>
      <c r="AP15" s="110"/>
    </row>
    <row r="16" spans="1:42" ht="15" customHeight="1">
      <c r="A16" s="273"/>
      <c r="B16" s="236"/>
      <c r="C16" s="236"/>
      <c r="D16" s="236"/>
      <c r="E16" s="236"/>
      <c r="F16" s="236"/>
      <c r="G16" s="236"/>
      <c r="H16" s="236"/>
      <c r="I16" s="236"/>
      <c r="J16" s="236"/>
      <c r="K16" s="236"/>
      <c r="L16" s="237"/>
      <c r="M16" s="119">
        <v>4</v>
      </c>
      <c r="N16" s="120"/>
      <c r="O16" s="124">
        <v>4</v>
      </c>
      <c r="P16" s="120"/>
      <c r="Q16" s="125"/>
      <c r="R16" s="126"/>
      <c r="S16" s="119">
        <v>4</v>
      </c>
      <c r="T16" s="121"/>
      <c r="U16" s="119">
        <v>8</v>
      </c>
      <c r="V16" s="121"/>
      <c r="W16" s="119">
        <v>2</v>
      </c>
      <c r="X16" s="121"/>
      <c r="Y16" s="119">
        <v>4</v>
      </c>
      <c r="Z16" s="121"/>
      <c r="AA16" s="273"/>
      <c r="AB16" s="237"/>
      <c r="AC16" s="237"/>
      <c r="AD16" s="253"/>
      <c r="AE16" s="253"/>
      <c r="AF16" s="253"/>
      <c r="AG16" s="253"/>
      <c r="AH16" s="253"/>
      <c r="AI16" s="253"/>
      <c r="AJ16" s="253"/>
      <c r="AK16" s="110"/>
      <c r="AL16" s="110"/>
      <c r="AM16" s="110"/>
      <c r="AN16" s="110"/>
      <c r="AO16" s="110"/>
      <c r="AP16" s="110"/>
    </row>
    <row r="17" spans="1:42" ht="15" customHeight="1">
      <c r="A17" s="296" t="s">
        <v>144</v>
      </c>
      <c r="B17" s="271"/>
      <c r="C17" s="271"/>
      <c r="D17" s="271"/>
      <c r="E17" s="271"/>
      <c r="F17" s="271"/>
      <c r="G17" s="271"/>
      <c r="H17" s="271"/>
      <c r="I17" s="271"/>
      <c r="J17" s="271"/>
      <c r="K17" s="271"/>
      <c r="L17" s="272"/>
      <c r="M17" s="113"/>
      <c r="N17" s="114">
        <v>2</v>
      </c>
      <c r="O17" s="113"/>
      <c r="P17" s="122">
        <v>1</v>
      </c>
      <c r="Q17" s="113"/>
      <c r="R17" s="122">
        <v>4</v>
      </c>
      <c r="S17" s="111"/>
      <c r="T17" s="123"/>
      <c r="U17" s="113"/>
      <c r="V17" s="122">
        <v>0</v>
      </c>
      <c r="W17" s="113"/>
      <c r="X17" s="122">
        <v>0</v>
      </c>
      <c r="Y17" s="113"/>
      <c r="Z17" s="122">
        <v>2</v>
      </c>
      <c r="AA17" s="304">
        <v>6</v>
      </c>
      <c r="AB17" s="272"/>
      <c r="AC17" s="293">
        <v>4</v>
      </c>
      <c r="AD17" s="290">
        <v>0</v>
      </c>
      <c r="AE17" s="290">
        <v>2</v>
      </c>
      <c r="AF17" s="290">
        <f>M18+O18+Q18+S18+U18+W18+Y18</f>
        <v>23</v>
      </c>
      <c r="AG17" s="290">
        <f>N17+P17+R17+T17+V17+X17+Z17</f>
        <v>9</v>
      </c>
      <c r="AH17" s="290">
        <f>AF17-AG17</f>
        <v>14</v>
      </c>
      <c r="AI17" s="291">
        <f>AC17*3+AD17*1</f>
        <v>12</v>
      </c>
      <c r="AJ17" s="302">
        <v>3</v>
      </c>
      <c r="AK17" s="110"/>
      <c r="AL17" s="110"/>
      <c r="AM17" s="110"/>
      <c r="AN17" s="110"/>
      <c r="AO17" s="110"/>
      <c r="AP17" s="110"/>
    </row>
    <row r="18" spans="1:42" ht="15" customHeight="1">
      <c r="A18" s="273"/>
      <c r="B18" s="236"/>
      <c r="C18" s="236"/>
      <c r="D18" s="236"/>
      <c r="E18" s="236"/>
      <c r="F18" s="236"/>
      <c r="G18" s="236"/>
      <c r="H18" s="236"/>
      <c r="I18" s="236"/>
      <c r="J18" s="236"/>
      <c r="K18" s="236"/>
      <c r="L18" s="237"/>
      <c r="M18" s="119">
        <v>7</v>
      </c>
      <c r="N18" s="120"/>
      <c r="O18" s="124">
        <v>5</v>
      </c>
      <c r="P18" s="121"/>
      <c r="Q18" s="119">
        <v>1</v>
      </c>
      <c r="R18" s="121"/>
      <c r="S18" s="125"/>
      <c r="T18" s="126"/>
      <c r="U18" s="119">
        <v>5</v>
      </c>
      <c r="V18" s="121"/>
      <c r="W18" s="119">
        <v>4</v>
      </c>
      <c r="X18" s="121"/>
      <c r="Y18" s="119">
        <v>1</v>
      </c>
      <c r="Z18" s="121"/>
      <c r="AA18" s="273"/>
      <c r="AB18" s="237"/>
      <c r="AC18" s="237"/>
      <c r="AD18" s="253"/>
      <c r="AE18" s="253"/>
      <c r="AF18" s="253"/>
      <c r="AG18" s="253"/>
      <c r="AH18" s="253"/>
      <c r="AI18" s="253"/>
      <c r="AJ18" s="253"/>
      <c r="AK18" s="110"/>
      <c r="AL18" s="110"/>
      <c r="AM18" s="127" t="s">
        <v>0</v>
      </c>
      <c r="AN18" s="110"/>
      <c r="AO18" s="110"/>
      <c r="AP18" s="110"/>
    </row>
    <row r="19" spans="1:42" ht="15" customHeight="1">
      <c r="A19" s="294" t="s">
        <v>52</v>
      </c>
      <c r="B19" s="271"/>
      <c r="C19" s="271"/>
      <c r="D19" s="271"/>
      <c r="E19" s="271"/>
      <c r="F19" s="271"/>
      <c r="G19" s="271"/>
      <c r="H19" s="271"/>
      <c r="I19" s="271"/>
      <c r="J19" s="271"/>
      <c r="K19" s="271"/>
      <c r="L19" s="272"/>
      <c r="M19" s="113"/>
      <c r="N19" s="114">
        <v>2</v>
      </c>
      <c r="O19" s="113"/>
      <c r="P19" s="114">
        <v>2</v>
      </c>
      <c r="Q19" s="115"/>
      <c r="R19" s="116">
        <v>8</v>
      </c>
      <c r="S19" s="113"/>
      <c r="T19" s="114">
        <v>5</v>
      </c>
      <c r="U19" s="111"/>
      <c r="V19" s="123"/>
      <c r="W19" s="115"/>
      <c r="X19" s="116">
        <v>3</v>
      </c>
      <c r="Y19" s="115"/>
      <c r="Z19" s="116">
        <v>3</v>
      </c>
      <c r="AA19" s="304">
        <v>6</v>
      </c>
      <c r="AB19" s="272"/>
      <c r="AC19" s="293">
        <v>1</v>
      </c>
      <c r="AD19" s="290">
        <v>1</v>
      </c>
      <c r="AE19" s="290">
        <v>4</v>
      </c>
      <c r="AF19" s="290">
        <f>M20+O20+Q20+S20+U20+W20+Y20</f>
        <v>12</v>
      </c>
      <c r="AG19" s="290">
        <f>N19+P19+R19+T19+V19+X19+Z19</f>
        <v>23</v>
      </c>
      <c r="AH19" s="290">
        <f>AF19-AG19</f>
        <v>-11</v>
      </c>
      <c r="AI19" s="291">
        <f>AC19*3+AD19*1</f>
        <v>4</v>
      </c>
      <c r="AJ19" s="292">
        <v>6</v>
      </c>
      <c r="AK19" s="110"/>
      <c r="AL19" s="110"/>
      <c r="AM19" s="110" t="s">
        <v>0</v>
      </c>
      <c r="AN19" s="110"/>
      <c r="AO19" s="110"/>
      <c r="AP19" s="110"/>
    </row>
    <row r="20" spans="1:42" ht="15" customHeight="1">
      <c r="A20" s="273"/>
      <c r="B20" s="236"/>
      <c r="C20" s="236"/>
      <c r="D20" s="236"/>
      <c r="E20" s="236"/>
      <c r="F20" s="236"/>
      <c r="G20" s="236"/>
      <c r="H20" s="236"/>
      <c r="I20" s="236"/>
      <c r="J20" s="236"/>
      <c r="K20" s="236"/>
      <c r="L20" s="237"/>
      <c r="M20" s="119">
        <v>5</v>
      </c>
      <c r="N20" s="120"/>
      <c r="O20" s="119">
        <v>2</v>
      </c>
      <c r="P20" s="120"/>
      <c r="Q20" s="119">
        <v>0</v>
      </c>
      <c r="R20" s="121"/>
      <c r="S20" s="119">
        <v>2</v>
      </c>
      <c r="T20" s="120"/>
      <c r="U20" s="125"/>
      <c r="V20" s="126"/>
      <c r="W20" s="119">
        <v>1</v>
      </c>
      <c r="X20" s="121"/>
      <c r="Y20" s="119">
        <v>2</v>
      </c>
      <c r="Z20" s="121"/>
      <c r="AA20" s="273"/>
      <c r="AB20" s="237"/>
      <c r="AC20" s="237"/>
      <c r="AD20" s="253"/>
      <c r="AE20" s="253"/>
      <c r="AF20" s="253"/>
      <c r="AG20" s="253"/>
      <c r="AH20" s="253"/>
      <c r="AI20" s="253"/>
      <c r="AJ20" s="253"/>
      <c r="AK20" s="110"/>
      <c r="AL20" s="110"/>
      <c r="AM20" s="110"/>
      <c r="AN20" s="110"/>
      <c r="AO20" s="110"/>
      <c r="AP20" s="110"/>
    </row>
    <row r="21" spans="1:42" ht="18" customHeight="1">
      <c r="A21" s="295" t="s">
        <v>19</v>
      </c>
      <c r="B21" s="271"/>
      <c r="C21" s="271"/>
      <c r="D21" s="271"/>
      <c r="E21" s="271"/>
      <c r="F21" s="271"/>
      <c r="G21" s="271"/>
      <c r="H21" s="271"/>
      <c r="I21" s="271"/>
      <c r="J21" s="271"/>
      <c r="K21" s="271"/>
      <c r="L21" s="272"/>
      <c r="M21" s="113"/>
      <c r="N21" s="114">
        <v>2</v>
      </c>
      <c r="O21" s="113"/>
      <c r="P21" s="114">
        <v>5</v>
      </c>
      <c r="Q21" s="113"/>
      <c r="R21" s="122">
        <v>2</v>
      </c>
      <c r="S21" s="113"/>
      <c r="T21" s="122">
        <v>4</v>
      </c>
      <c r="U21" s="113"/>
      <c r="V21" s="122">
        <v>1</v>
      </c>
      <c r="W21" s="111"/>
      <c r="X21" s="123"/>
      <c r="Y21" s="113"/>
      <c r="Z21" s="122">
        <v>6</v>
      </c>
      <c r="AA21" s="304">
        <v>6</v>
      </c>
      <c r="AB21" s="272"/>
      <c r="AC21" s="293">
        <v>2</v>
      </c>
      <c r="AD21" s="290">
        <v>0</v>
      </c>
      <c r="AE21" s="290">
        <v>4</v>
      </c>
      <c r="AF21" s="290">
        <f>M22+O22+Q22+S22+U22+W22+Y22</f>
        <v>14</v>
      </c>
      <c r="AG21" s="290">
        <f>N21+P21+R21+T21+V21+X21+Z21</f>
        <v>20</v>
      </c>
      <c r="AH21" s="290">
        <f>AF21-AG21</f>
        <v>-6</v>
      </c>
      <c r="AI21" s="291">
        <f>AC21*3+AD21*1</f>
        <v>6</v>
      </c>
      <c r="AJ21" s="302">
        <v>5</v>
      </c>
      <c r="AK21" s="110"/>
      <c r="AL21" s="110"/>
      <c r="AM21" s="110"/>
      <c r="AN21" s="110"/>
      <c r="AO21" s="110"/>
      <c r="AP21" s="110"/>
    </row>
    <row r="22" spans="1:42" ht="18" customHeight="1">
      <c r="A22" s="273"/>
      <c r="B22" s="236"/>
      <c r="C22" s="236"/>
      <c r="D22" s="236"/>
      <c r="E22" s="236"/>
      <c r="F22" s="236"/>
      <c r="G22" s="236"/>
      <c r="H22" s="236"/>
      <c r="I22" s="236"/>
      <c r="J22" s="236"/>
      <c r="K22" s="236"/>
      <c r="L22" s="237"/>
      <c r="M22" s="119">
        <v>4</v>
      </c>
      <c r="N22" s="120"/>
      <c r="O22" s="119">
        <v>3</v>
      </c>
      <c r="P22" s="120"/>
      <c r="Q22" s="119">
        <v>1</v>
      </c>
      <c r="R22" s="121"/>
      <c r="S22" s="119">
        <v>0</v>
      </c>
      <c r="T22" s="121"/>
      <c r="U22" s="119">
        <v>3</v>
      </c>
      <c r="V22" s="121"/>
      <c r="W22" s="125"/>
      <c r="X22" s="126"/>
      <c r="Y22" s="119">
        <v>3</v>
      </c>
      <c r="Z22" s="121"/>
      <c r="AA22" s="273"/>
      <c r="AB22" s="237"/>
      <c r="AC22" s="237"/>
      <c r="AD22" s="253"/>
      <c r="AE22" s="253"/>
      <c r="AF22" s="253"/>
      <c r="AG22" s="253"/>
      <c r="AH22" s="253"/>
      <c r="AI22" s="253"/>
      <c r="AJ22" s="253"/>
      <c r="AK22" s="110"/>
      <c r="AL22" s="110"/>
      <c r="AM22" s="110"/>
      <c r="AN22" s="110"/>
      <c r="AO22" s="110"/>
      <c r="AP22" s="110"/>
    </row>
    <row r="23" spans="1:42" ht="18" customHeight="1">
      <c r="A23" s="296" t="s">
        <v>145</v>
      </c>
      <c r="B23" s="271"/>
      <c r="C23" s="271"/>
      <c r="D23" s="271"/>
      <c r="E23" s="271"/>
      <c r="F23" s="271"/>
      <c r="G23" s="271"/>
      <c r="H23" s="271"/>
      <c r="I23" s="271"/>
      <c r="J23" s="271"/>
      <c r="K23" s="271"/>
      <c r="L23" s="272"/>
      <c r="M23" s="113"/>
      <c r="N23" s="114">
        <v>9</v>
      </c>
      <c r="O23" s="113"/>
      <c r="P23" s="114">
        <v>2</v>
      </c>
      <c r="Q23" s="115"/>
      <c r="R23" s="116">
        <v>4</v>
      </c>
      <c r="S23" s="115"/>
      <c r="T23" s="116">
        <v>1</v>
      </c>
      <c r="U23" s="115"/>
      <c r="V23" s="116">
        <v>2</v>
      </c>
      <c r="W23" s="113"/>
      <c r="X23" s="114">
        <v>3</v>
      </c>
      <c r="Y23" s="111"/>
      <c r="Z23" s="112"/>
      <c r="AA23" s="304">
        <v>6</v>
      </c>
      <c r="AB23" s="272"/>
      <c r="AC23" s="293">
        <v>4</v>
      </c>
      <c r="AD23" s="290">
        <v>0</v>
      </c>
      <c r="AE23" s="290">
        <v>2</v>
      </c>
      <c r="AF23" s="290">
        <f>M24+O24+Q24+S24+U24+W24+Y24</f>
        <v>24</v>
      </c>
      <c r="AG23" s="290">
        <f>N23+P23+R23+T23+V23+X23+Z23</f>
        <v>21</v>
      </c>
      <c r="AH23" s="290">
        <f>AF23-AG23</f>
        <v>3</v>
      </c>
      <c r="AI23" s="291">
        <f>AC23*3+AD23*1</f>
        <v>12</v>
      </c>
      <c r="AJ23" s="302">
        <v>2</v>
      </c>
      <c r="AK23" s="110"/>
      <c r="AL23" s="110"/>
      <c r="AM23" s="110"/>
      <c r="AN23" s="110"/>
      <c r="AO23" s="110"/>
      <c r="AP23" s="110"/>
    </row>
    <row r="24" spans="1:42" ht="18" customHeight="1">
      <c r="A24" s="273"/>
      <c r="B24" s="236"/>
      <c r="C24" s="236"/>
      <c r="D24" s="236"/>
      <c r="E24" s="236"/>
      <c r="F24" s="236"/>
      <c r="G24" s="236"/>
      <c r="H24" s="236"/>
      <c r="I24" s="236"/>
      <c r="J24" s="236"/>
      <c r="K24" s="236"/>
      <c r="L24" s="237"/>
      <c r="M24" s="119">
        <v>8</v>
      </c>
      <c r="N24" s="120"/>
      <c r="O24" s="124">
        <v>4</v>
      </c>
      <c r="P24" s="120"/>
      <c r="Q24" s="119">
        <v>1</v>
      </c>
      <c r="R24" s="121"/>
      <c r="S24" s="119">
        <v>2</v>
      </c>
      <c r="T24" s="121"/>
      <c r="U24" s="119">
        <v>3</v>
      </c>
      <c r="V24" s="121"/>
      <c r="W24" s="119">
        <v>6</v>
      </c>
      <c r="X24" s="120"/>
      <c r="Y24" s="117"/>
      <c r="Z24" s="118"/>
      <c r="AA24" s="273"/>
      <c r="AB24" s="237"/>
      <c r="AC24" s="237"/>
      <c r="AD24" s="253"/>
      <c r="AE24" s="253"/>
      <c r="AF24" s="253"/>
      <c r="AG24" s="253"/>
      <c r="AH24" s="253"/>
      <c r="AI24" s="253"/>
      <c r="AJ24" s="253"/>
      <c r="AK24" s="110"/>
      <c r="AL24" s="110"/>
      <c r="AM24" s="110"/>
      <c r="AN24" s="110"/>
      <c r="AO24" s="110"/>
      <c r="AP24" s="110"/>
    </row>
    <row r="25" spans="1:42" ht="18" customHeight="1">
      <c r="A25" s="128"/>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10"/>
      <c r="AB25" s="110"/>
      <c r="AC25" s="110"/>
      <c r="AD25" s="110"/>
      <c r="AE25" s="110"/>
      <c r="AF25" s="110"/>
      <c r="AG25" s="110"/>
      <c r="AH25" s="110"/>
      <c r="AI25" s="110"/>
      <c r="AJ25" s="110"/>
      <c r="AK25" s="110"/>
      <c r="AL25" s="110" t="s">
        <v>0</v>
      </c>
      <c r="AM25" s="110"/>
      <c r="AN25" s="110"/>
      <c r="AO25" s="110"/>
      <c r="AP25" s="110"/>
    </row>
    <row r="26" spans="1:42" ht="18" customHeight="1">
      <c r="A26" s="128"/>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10"/>
      <c r="AB26" s="110"/>
      <c r="AC26" s="110"/>
      <c r="AD26" s="110"/>
      <c r="AE26" s="110"/>
      <c r="AF26" s="110"/>
      <c r="AG26" s="110"/>
      <c r="AH26" s="110"/>
      <c r="AI26" s="110"/>
      <c r="AJ26" s="110"/>
      <c r="AK26" s="110"/>
      <c r="AL26" s="110"/>
      <c r="AM26" s="110"/>
      <c r="AN26" s="110"/>
      <c r="AO26" s="110"/>
      <c r="AP26" s="110"/>
    </row>
    <row r="27" spans="1:42" ht="18" customHeight="1">
      <c r="A27" s="128"/>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10"/>
      <c r="AB27" s="110"/>
      <c r="AC27" s="110"/>
      <c r="AD27" s="110"/>
      <c r="AE27" s="110"/>
      <c r="AF27" s="110"/>
      <c r="AG27" s="110"/>
      <c r="AH27" s="110"/>
      <c r="AI27" s="110"/>
      <c r="AJ27" s="110"/>
      <c r="AK27" s="110"/>
      <c r="AL27" s="110"/>
      <c r="AM27" s="110"/>
      <c r="AN27" s="110"/>
      <c r="AO27" s="110"/>
      <c r="AP27" s="110"/>
    </row>
    <row r="28" spans="1:42" ht="18" customHeight="1">
      <c r="A28" s="128"/>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10"/>
      <c r="AB28" s="110"/>
      <c r="AC28" s="110"/>
      <c r="AD28" s="110"/>
      <c r="AE28" s="110"/>
      <c r="AF28" s="110"/>
      <c r="AG28" s="110"/>
      <c r="AH28" s="110"/>
      <c r="AI28" s="110"/>
      <c r="AJ28" s="110"/>
      <c r="AK28" s="110"/>
      <c r="AL28" s="110"/>
      <c r="AM28" s="110"/>
      <c r="AN28" s="110"/>
      <c r="AO28" s="110"/>
      <c r="AP28" s="110"/>
    </row>
    <row r="29" spans="1:42" ht="18" customHeight="1">
      <c r="A29" s="128"/>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10"/>
      <c r="AB29" s="110"/>
      <c r="AC29" s="110"/>
      <c r="AD29" s="110"/>
      <c r="AE29" s="110"/>
      <c r="AF29" s="110"/>
      <c r="AG29" s="110"/>
      <c r="AH29" s="110"/>
      <c r="AI29" s="110"/>
      <c r="AJ29" s="110"/>
      <c r="AK29" s="110"/>
      <c r="AL29" s="110"/>
      <c r="AM29" s="110"/>
      <c r="AN29" s="110"/>
      <c r="AO29" s="110"/>
      <c r="AP29" s="110"/>
    </row>
    <row r="30" spans="1:42" ht="15" customHeight="1">
      <c r="A30" s="128"/>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10"/>
      <c r="AB30" s="110"/>
      <c r="AC30" s="110"/>
      <c r="AD30" s="110"/>
      <c r="AE30" s="110"/>
      <c r="AF30" s="110"/>
      <c r="AG30" s="110"/>
      <c r="AH30" s="110"/>
      <c r="AI30" s="110"/>
      <c r="AJ30" s="110"/>
      <c r="AK30" s="110"/>
      <c r="AL30" s="110"/>
      <c r="AM30" s="110"/>
      <c r="AN30" s="110"/>
      <c r="AO30" s="110"/>
      <c r="AP30" s="110"/>
    </row>
    <row r="31" spans="1:42" ht="15" customHeight="1">
      <c r="A31" s="128"/>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10"/>
      <c r="AB31" s="110"/>
      <c r="AC31" s="110"/>
      <c r="AD31" s="110"/>
      <c r="AE31" s="110"/>
      <c r="AF31" s="110"/>
      <c r="AG31" s="110"/>
      <c r="AH31" s="110"/>
      <c r="AI31" s="110"/>
      <c r="AJ31" s="110"/>
      <c r="AK31" s="110"/>
      <c r="AL31" s="110"/>
      <c r="AM31" s="110"/>
      <c r="AN31" s="110"/>
      <c r="AO31" s="110"/>
      <c r="AP31" s="110"/>
    </row>
    <row r="32" spans="1:42" ht="15" customHeight="1">
      <c r="A32" s="128"/>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10"/>
      <c r="AB32" s="110"/>
      <c r="AC32" s="110"/>
      <c r="AD32" s="110"/>
      <c r="AE32" s="110"/>
      <c r="AF32" s="110"/>
      <c r="AG32" s="110"/>
      <c r="AH32" s="110"/>
      <c r="AI32" s="110"/>
      <c r="AJ32" s="110"/>
      <c r="AK32" s="110"/>
      <c r="AL32" s="110"/>
      <c r="AM32" s="110"/>
      <c r="AN32" s="110"/>
      <c r="AO32" s="110"/>
      <c r="AP32" s="110"/>
    </row>
    <row r="33" spans="1:42" ht="15" customHeight="1">
      <c r="A33" s="128"/>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10"/>
      <c r="AB33" s="110"/>
      <c r="AC33" s="110"/>
      <c r="AD33" s="110"/>
      <c r="AE33" s="110"/>
      <c r="AF33" s="110"/>
      <c r="AG33" s="110"/>
      <c r="AH33" s="110"/>
      <c r="AI33" s="110"/>
      <c r="AJ33" s="110"/>
      <c r="AK33" s="110"/>
      <c r="AL33" s="110"/>
      <c r="AM33" s="110"/>
      <c r="AN33" s="110"/>
      <c r="AO33" s="110"/>
      <c r="AP33" s="110"/>
    </row>
    <row r="34" spans="1:42" ht="15" customHeight="1">
      <c r="A34" s="128"/>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10"/>
      <c r="AB34" s="110"/>
      <c r="AC34" s="110"/>
      <c r="AD34" s="110"/>
      <c r="AE34" s="110"/>
      <c r="AF34" s="110"/>
      <c r="AG34" s="110"/>
      <c r="AH34" s="110"/>
      <c r="AI34" s="110"/>
      <c r="AJ34" s="110"/>
      <c r="AK34" s="110"/>
      <c r="AL34" s="110"/>
      <c r="AM34" s="110"/>
      <c r="AN34" s="110"/>
      <c r="AO34" s="110"/>
      <c r="AP34" s="110"/>
    </row>
    <row r="35" spans="1:42" ht="15" customHeight="1">
      <c r="A35" s="128"/>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10"/>
      <c r="AB35" s="110"/>
      <c r="AC35" s="110"/>
      <c r="AD35" s="110"/>
      <c r="AE35" s="110"/>
      <c r="AF35" s="110"/>
      <c r="AG35" s="110"/>
      <c r="AH35" s="110"/>
      <c r="AI35" s="110"/>
      <c r="AJ35" s="110"/>
      <c r="AK35" s="110"/>
      <c r="AL35" s="110"/>
      <c r="AM35" s="110"/>
      <c r="AN35" s="110"/>
      <c r="AO35" s="110"/>
      <c r="AP35" s="110"/>
    </row>
    <row r="36" spans="1:42" ht="15" customHeight="1">
      <c r="A36" s="128"/>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10"/>
      <c r="AB36" s="110"/>
      <c r="AC36" s="110"/>
      <c r="AD36" s="110"/>
      <c r="AE36" s="110"/>
      <c r="AF36" s="110"/>
      <c r="AG36" s="110"/>
      <c r="AH36" s="110"/>
      <c r="AI36" s="110"/>
      <c r="AJ36" s="110"/>
      <c r="AK36" s="110"/>
      <c r="AL36" s="110"/>
      <c r="AM36" s="110"/>
      <c r="AN36" s="110"/>
      <c r="AO36" s="110"/>
      <c r="AP36" s="110"/>
    </row>
    <row r="37" spans="1:42" ht="15" customHeight="1">
      <c r="A37" s="128"/>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10"/>
      <c r="AB37" s="110"/>
      <c r="AC37" s="110"/>
      <c r="AD37" s="110"/>
      <c r="AE37" s="110"/>
      <c r="AF37" s="110"/>
      <c r="AG37" s="110"/>
      <c r="AH37" s="110"/>
      <c r="AI37" s="110"/>
      <c r="AJ37" s="110"/>
      <c r="AK37" s="110"/>
      <c r="AL37" s="110"/>
      <c r="AM37" s="110"/>
      <c r="AN37" s="110"/>
      <c r="AO37" s="110"/>
      <c r="AP37" s="110"/>
    </row>
    <row r="38" spans="1:42" ht="15.75" customHeight="1">
      <c r="A38" s="128"/>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10"/>
      <c r="AB38" s="110"/>
      <c r="AC38" s="110"/>
      <c r="AD38" s="110"/>
      <c r="AE38" s="110"/>
      <c r="AF38" s="110"/>
      <c r="AG38" s="110"/>
      <c r="AH38" s="110"/>
      <c r="AI38" s="110"/>
      <c r="AJ38" s="110"/>
      <c r="AK38" s="110"/>
      <c r="AL38" s="110"/>
      <c r="AM38" s="110"/>
      <c r="AN38" s="110"/>
      <c r="AO38" s="110"/>
      <c r="AP38" s="110"/>
    </row>
    <row r="39" spans="1:42" ht="15.75" customHeight="1">
      <c r="A39" s="128"/>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10"/>
      <c r="AB39" s="110"/>
      <c r="AC39" s="110"/>
      <c r="AD39" s="110"/>
      <c r="AE39" s="110"/>
      <c r="AF39" s="110"/>
      <c r="AG39" s="110"/>
      <c r="AH39" s="110"/>
      <c r="AI39" s="110"/>
      <c r="AJ39" s="110"/>
      <c r="AK39" s="110"/>
      <c r="AL39" s="110"/>
      <c r="AM39" s="110"/>
      <c r="AN39" s="110"/>
      <c r="AO39" s="110"/>
      <c r="AP39" s="110"/>
    </row>
    <row r="40" spans="1:42" ht="15.75" customHeight="1">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10"/>
      <c r="AB40" s="110"/>
      <c r="AC40" s="110"/>
      <c r="AD40" s="110"/>
      <c r="AE40" s="110"/>
      <c r="AF40" s="110"/>
      <c r="AG40" s="110"/>
      <c r="AH40" s="110"/>
      <c r="AI40" s="110"/>
      <c r="AJ40" s="110"/>
      <c r="AK40" s="110"/>
      <c r="AL40" s="110"/>
      <c r="AM40" s="110"/>
      <c r="AN40" s="110"/>
      <c r="AO40" s="110"/>
      <c r="AP40" s="110"/>
    </row>
    <row r="41" spans="1:42" ht="15.75" customHeight="1">
      <c r="A41" s="128"/>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10"/>
      <c r="AB41" s="110"/>
      <c r="AC41" s="110"/>
      <c r="AD41" s="110"/>
      <c r="AE41" s="110"/>
      <c r="AF41" s="110"/>
      <c r="AG41" s="110"/>
      <c r="AH41" s="110"/>
      <c r="AI41" s="110"/>
      <c r="AJ41" s="110"/>
      <c r="AK41" s="110"/>
      <c r="AL41" s="110"/>
      <c r="AM41" s="110"/>
      <c r="AN41" s="110"/>
      <c r="AO41" s="110"/>
      <c r="AP41" s="110"/>
    </row>
    <row r="42" spans="1:42" ht="15.75" customHeigh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10"/>
      <c r="AB42" s="110"/>
      <c r="AC42" s="110"/>
      <c r="AD42" s="110"/>
      <c r="AE42" s="110"/>
      <c r="AF42" s="110"/>
      <c r="AG42" s="110"/>
      <c r="AH42" s="110"/>
      <c r="AI42" s="110"/>
      <c r="AJ42" s="110"/>
      <c r="AK42" s="110"/>
      <c r="AL42" s="110"/>
      <c r="AM42" s="110"/>
      <c r="AN42" s="110"/>
      <c r="AO42" s="110"/>
      <c r="AP42" s="110"/>
    </row>
    <row r="43" spans="1:42" ht="15.75" customHeight="1">
      <c r="A43" s="128"/>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10"/>
      <c r="AB43" s="110"/>
      <c r="AC43" s="110"/>
      <c r="AD43" s="110"/>
      <c r="AE43" s="110"/>
      <c r="AF43" s="110"/>
      <c r="AG43" s="110"/>
      <c r="AH43" s="110"/>
      <c r="AI43" s="110"/>
      <c r="AJ43" s="110"/>
      <c r="AK43" s="110"/>
      <c r="AL43" s="110"/>
      <c r="AM43" s="110"/>
      <c r="AN43" s="110"/>
      <c r="AO43" s="110"/>
      <c r="AP43" s="110"/>
    </row>
    <row r="44" spans="1:42" ht="15.75" customHeight="1">
      <c r="A44" s="128"/>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10"/>
      <c r="AB44" s="110"/>
      <c r="AC44" s="110"/>
      <c r="AD44" s="110"/>
      <c r="AE44" s="110"/>
      <c r="AF44" s="110"/>
      <c r="AG44" s="110"/>
      <c r="AH44" s="110"/>
      <c r="AI44" s="110"/>
      <c r="AJ44" s="110"/>
      <c r="AK44" s="110"/>
      <c r="AL44" s="110"/>
      <c r="AM44" s="110"/>
      <c r="AN44" s="110"/>
      <c r="AO44" s="110"/>
      <c r="AP44" s="110"/>
    </row>
    <row r="45" spans="1:42" ht="15.75" customHeight="1">
      <c r="A45" s="128"/>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10"/>
      <c r="AB45" s="110"/>
      <c r="AC45" s="110"/>
      <c r="AD45" s="110"/>
      <c r="AE45" s="110"/>
      <c r="AF45" s="110"/>
      <c r="AG45" s="110"/>
      <c r="AH45" s="110"/>
      <c r="AI45" s="110"/>
      <c r="AJ45" s="110"/>
      <c r="AK45" s="110"/>
      <c r="AL45" s="110"/>
      <c r="AM45" s="110"/>
      <c r="AN45" s="110"/>
      <c r="AO45" s="110"/>
      <c r="AP45" s="110"/>
    </row>
    <row r="46" spans="1:42" ht="15.75" customHeight="1">
      <c r="A46" s="128"/>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10"/>
      <c r="AB46" s="110"/>
      <c r="AC46" s="110"/>
      <c r="AD46" s="110"/>
      <c r="AE46" s="110"/>
      <c r="AF46" s="110"/>
      <c r="AG46" s="110"/>
      <c r="AH46" s="110"/>
      <c r="AI46" s="110"/>
      <c r="AJ46" s="110"/>
      <c r="AK46" s="110"/>
      <c r="AL46" s="110"/>
      <c r="AM46" s="110"/>
      <c r="AN46" s="110"/>
      <c r="AO46" s="110"/>
      <c r="AP46" s="110"/>
    </row>
    <row r="47" spans="1:42" ht="15.75" customHeight="1">
      <c r="A47" s="128"/>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10"/>
      <c r="AB47" s="110"/>
      <c r="AC47" s="110"/>
      <c r="AD47" s="110"/>
      <c r="AE47" s="110"/>
      <c r="AF47" s="110"/>
      <c r="AG47" s="110"/>
      <c r="AH47" s="110"/>
      <c r="AI47" s="110"/>
      <c r="AJ47" s="110"/>
      <c r="AK47" s="110"/>
      <c r="AL47" s="110"/>
      <c r="AM47" s="110"/>
      <c r="AN47" s="110"/>
      <c r="AO47" s="110"/>
      <c r="AP47" s="110"/>
    </row>
    <row r="48" spans="1:42" ht="15.75" customHeight="1">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10"/>
      <c r="AB48" s="110"/>
      <c r="AC48" s="110"/>
      <c r="AD48" s="110"/>
      <c r="AE48" s="110"/>
      <c r="AF48" s="110"/>
      <c r="AG48" s="110"/>
      <c r="AH48" s="110"/>
      <c r="AI48" s="110"/>
      <c r="AJ48" s="110"/>
      <c r="AK48" s="110"/>
      <c r="AL48" s="110"/>
      <c r="AM48" s="110"/>
      <c r="AN48" s="110"/>
      <c r="AO48" s="110"/>
      <c r="AP48" s="110"/>
    </row>
    <row r="49" spans="1:42" ht="15.75" customHeight="1">
      <c r="A49" s="128"/>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10"/>
      <c r="AB49" s="110"/>
      <c r="AC49" s="110"/>
      <c r="AD49" s="110"/>
      <c r="AE49" s="110"/>
      <c r="AF49" s="110"/>
      <c r="AG49" s="110"/>
      <c r="AH49" s="110"/>
      <c r="AI49" s="110"/>
      <c r="AJ49" s="110"/>
      <c r="AK49" s="110"/>
      <c r="AL49" s="110"/>
      <c r="AM49" s="110"/>
      <c r="AN49" s="110"/>
      <c r="AO49" s="110"/>
      <c r="AP49" s="110"/>
    </row>
    <row r="50" spans="1:42" ht="15.75" customHeight="1">
      <c r="A50" s="128"/>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10"/>
      <c r="AB50" s="110"/>
      <c r="AC50" s="110"/>
      <c r="AD50" s="110"/>
      <c r="AE50" s="110"/>
      <c r="AF50" s="110"/>
      <c r="AG50" s="110"/>
      <c r="AH50" s="110"/>
      <c r="AI50" s="110"/>
      <c r="AJ50" s="110"/>
      <c r="AK50" s="110"/>
      <c r="AL50" s="110"/>
      <c r="AM50" s="110"/>
      <c r="AN50" s="110"/>
      <c r="AO50" s="110"/>
      <c r="AP50" s="110"/>
    </row>
    <row r="51" spans="1:42" ht="15.75" customHeight="1">
      <c r="A51" s="128"/>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10"/>
      <c r="AB51" s="110"/>
      <c r="AC51" s="110"/>
      <c r="AD51" s="110"/>
      <c r="AE51" s="110"/>
      <c r="AF51" s="110"/>
      <c r="AG51" s="110"/>
      <c r="AH51" s="110"/>
      <c r="AI51" s="110"/>
      <c r="AJ51" s="110"/>
      <c r="AK51" s="110"/>
      <c r="AL51" s="110"/>
      <c r="AM51" s="110"/>
      <c r="AN51" s="110"/>
      <c r="AO51" s="110"/>
      <c r="AP51" s="110"/>
    </row>
    <row r="52" spans="1:42" ht="15.75" customHeight="1">
      <c r="A52" s="128"/>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10"/>
      <c r="AB52" s="110"/>
      <c r="AC52" s="110"/>
      <c r="AD52" s="110"/>
      <c r="AE52" s="110"/>
      <c r="AF52" s="110"/>
      <c r="AG52" s="110"/>
      <c r="AH52" s="110"/>
      <c r="AI52" s="110"/>
      <c r="AJ52" s="110"/>
      <c r="AK52" s="110"/>
      <c r="AL52" s="110"/>
      <c r="AM52" s="110"/>
      <c r="AN52" s="110"/>
      <c r="AO52" s="110"/>
      <c r="AP52" s="110"/>
    </row>
    <row r="53" spans="1:42" ht="15.75" customHeight="1">
      <c r="A53" s="128"/>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10"/>
      <c r="AB53" s="110"/>
      <c r="AC53" s="110"/>
      <c r="AD53" s="110"/>
      <c r="AE53" s="110"/>
      <c r="AF53" s="110"/>
      <c r="AG53" s="110"/>
      <c r="AH53" s="110"/>
      <c r="AI53" s="110"/>
      <c r="AJ53" s="110"/>
      <c r="AK53" s="110"/>
      <c r="AL53" s="110"/>
      <c r="AM53" s="110"/>
      <c r="AN53" s="110"/>
      <c r="AO53" s="110"/>
      <c r="AP53" s="110"/>
    </row>
    <row r="54" spans="1:42" ht="15.75" customHeight="1">
      <c r="A54" s="128"/>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10"/>
      <c r="AB54" s="110"/>
      <c r="AC54" s="110"/>
      <c r="AD54" s="110"/>
      <c r="AE54" s="110"/>
      <c r="AF54" s="110"/>
      <c r="AG54" s="110"/>
      <c r="AH54" s="110"/>
      <c r="AI54" s="110"/>
      <c r="AJ54" s="110"/>
      <c r="AK54" s="110"/>
      <c r="AL54" s="110"/>
      <c r="AM54" s="110"/>
      <c r="AN54" s="110"/>
      <c r="AO54" s="110"/>
      <c r="AP54" s="110"/>
    </row>
    <row r="55" spans="1:42" ht="15.75" customHeight="1">
      <c r="A55" s="128"/>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10"/>
      <c r="AB55" s="110"/>
      <c r="AC55" s="110"/>
      <c r="AD55" s="110"/>
      <c r="AE55" s="110"/>
      <c r="AF55" s="110"/>
      <c r="AG55" s="110"/>
      <c r="AH55" s="110"/>
      <c r="AI55" s="110"/>
      <c r="AJ55" s="110"/>
      <c r="AK55" s="110"/>
      <c r="AL55" s="110"/>
      <c r="AM55" s="110"/>
      <c r="AN55" s="110"/>
      <c r="AO55" s="110"/>
      <c r="AP55" s="110"/>
    </row>
    <row r="56" spans="1:42" ht="15.75" customHeight="1">
      <c r="A56" s="128"/>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10"/>
      <c r="AB56" s="110"/>
      <c r="AC56" s="110"/>
      <c r="AD56" s="110"/>
      <c r="AE56" s="110"/>
      <c r="AF56" s="110"/>
      <c r="AG56" s="110"/>
      <c r="AH56" s="110"/>
      <c r="AI56" s="110"/>
      <c r="AJ56" s="110"/>
      <c r="AK56" s="110"/>
      <c r="AL56" s="110"/>
      <c r="AM56" s="110"/>
      <c r="AN56" s="110"/>
      <c r="AO56" s="110"/>
      <c r="AP56" s="110"/>
    </row>
    <row r="57" spans="1:42" ht="15.75" customHeight="1">
      <c r="A57" s="128"/>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10"/>
      <c r="AB57" s="110"/>
      <c r="AC57" s="110"/>
      <c r="AD57" s="110"/>
      <c r="AE57" s="110"/>
      <c r="AF57" s="110"/>
      <c r="AG57" s="110"/>
      <c r="AH57" s="110"/>
      <c r="AI57" s="110"/>
      <c r="AJ57" s="110"/>
      <c r="AK57" s="110"/>
      <c r="AL57" s="110"/>
      <c r="AM57" s="110"/>
      <c r="AN57" s="110"/>
      <c r="AO57" s="110"/>
      <c r="AP57" s="110"/>
    </row>
    <row r="58" spans="1:42" ht="15.75" customHeight="1">
      <c r="A58" s="128"/>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10"/>
      <c r="AB58" s="110"/>
      <c r="AC58" s="110"/>
      <c r="AD58" s="110"/>
      <c r="AE58" s="110"/>
      <c r="AF58" s="110"/>
      <c r="AG58" s="110"/>
      <c r="AH58" s="110"/>
      <c r="AI58" s="110"/>
      <c r="AJ58" s="110"/>
      <c r="AK58" s="110"/>
      <c r="AL58" s="110"/>
      <c r="AM58" s="110"/>
      <c r="AN58" s="110"/>
      <c r="AO58" s="110"/>
      <c r="AP58" s="110"/>
    </row>
    <row r="59" spans="1:42" ht="15.75" customHeight="1">
      <c r="A59" s="128"/>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10"/>
      <c r="AB59" s="110"/>
      <c r="AC59" s="110"/>
      <c r="AD59" s="110"/>
      <c r="AE59" s="110"/>
      <c r="AF59" s="110"/>
      <c r="AG59" s="110"/>
      <c r="AH59" s="110"/>
      <c r="AI59" s="110"/>
      <c r="AJ59" s="110"/>
      <c r="AK59" s="110"/>
      <c r="AL59" s="110"/>
      <c r="AM59" s="110"/>
      <c r="AN59" s="110"/>
      <c r="AO59" s="110"/>
      <c r="AP59" s="110"/>
    </row>
    <row r="60" spans="1:42" ht="15.75" customHeight="1">
      <c r="A60" s="128"/>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10"/>
      <c r="AB60" s="110"/>
      <c r="AC60" s="110"/>
      <c r="AD60" s="110"/>
      <c r="AE60" s="110"/>
      <c r="AF60" s="110"/>
      <c r="AG60" s="110"/>
      <c r="AH60" s="110"/>
      <c r="AI60" s="110"/>
      <c r="AJ60" s="110"/>
      <c r="AK60" s="110"/>
      <c r="AL60" s="110"/>
      <c r="AM60" s="110"/>
      <c r="AN60" s="110"/>
      <c r="AO60" s="110"/>
      <c r="AP60" s="110"/>
    </row>
    <row r="61" spans="1:42" ht="15.75" customHeight="1">
      <c r="A61" s="128"/>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10"/>
      <c r="AB61" s="110"/>
      <c r="AC61" s="110"/>
      <c r="AD61" s="110"/>
      <c r="AE61" s="110"/>
      <c r="AF61" s="110"/>
      <c r="AG61" s="110"/>
      <c r="AH61" s="110"/>
      <c r="AI61" s="110"/>
      <c r="AJ61" s="110"/>
      <c r="AK61" s="110"/>
      <c r="AL61" s="110"/>
      <c r="AM61" s="110"/>
      <c r="AN61" s="110"/>
      <c r="AO61" s="110"/>
      <c r="AP61" s="110"/>
    </row>
    <row r="62" spans="1:42" ht="15.75" customHeight="1">
      <c r="A62" s="128"/>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10"/>
      <c r="AB62" s="110"/>
      <c r="AC62" s="110"/>
      <c r="AD62" s="110"/>
      <c r="AE62" s="110"/>
      <c r="AF62" s="110"/>
      <c r="AG62" s="110"/>
      <c r="AH62" s="110"/>
      <c r="AI62" s="110"/>
      <c r="AJ62" s="110"/>
      <c r="AK62" s="110"/>
      <c r="AL62" s="110"/>
      <c r="AM62" s="110"/>
      <c r="AN62" s="110"/>
      <c r="AO62" s="110"/>
      <c r="AP62" s="110"/>
    </row>
    <row r="63" spans="1:42" ht="15.75" customHeight="1">
      <c r="A63" s="128"/>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10"/>
      <c r="AB63" s="110"/>
      <c r="AC63" s="110"/>
      <c r="AD63" s="110"/>
      <c r="AE63" s="110"/>
      <c r="AF63" s="110"/>
      <c r="AG63" s="110"/>
      <c r="AH63" s="110"/>
      <c r="AI63" s="110"/>
      <c r="AJ63" s="110"/>
      <c r="AK63" s="110"/>
      <c r="AL63" s="110"/>
      <c r="AM63" s="110"/>
      <c r="AN63" s="110"/>
      <c r="AO63" s="110"/>
      <c r="AP63" s="110"/>
    </row>
    <row r="64" spans="1:42" ht="15.75" customHeight="1">
      <c r="A64" s="128"/>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10"/>
      <c r="AB64" s="110"/>
      <c r="AC64" s="110"/>
      <c r="AD64" s="110"/>
      <c r="AE64" s="110"/>
      <c r="AF64" s="110"/>
      <c r="AG64" s="110"/>
      <c r="AH64" s="110"/>
      <c r="AI64" s="110"/>
      <c r="AJ64" s="110"/>
      <c r="AK64" s="110"/>
      <c r="AL64" s="110"/>
      <c r="AM64" s="110"/>
      <c r="AN64" s="110"/>
      <c r="AO64" s="110"/>
      <c r="AP64" s="110"/>
    </row>
    <row r="65" spans="1:42" ht="15.75" customHeight="1">
      <c r="A65" s="128"/>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10"/>
      <c r="AB65" s="110"/>
      <c r="AC65" s="110"/>
      <c r="AD65" s="110"/>
      <c r="AE65" s="110"/>
      <c r="AF65" s="110"/>
      <c r="AG65" s="110"/>
      <c r="AH65" s="110"/>
      <c r="AI65" s="110"/>
      <c r="AJ65" s="110"/>
      <c r="AK65" s="110"/>
      <c r="AL65" s="110"/>
      <c r="AM65" s="110"/>
      <c r="AN65" s="110"/>
      <c r="AO65" s="110"/>
      <c r="AP65" s="110"/>
    </row>
    <row r="66" spans="1:42" ht="15.75" customHeight="1">
      <c r="A66" s="128"/>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10"/>
      <c r="AB66" s="110"/>
      <c r="AC66" s="110"/>
      <c r="AD66" s="110"/>
      <c r="AE66" s="110"/>
      <c r="AF66" s="110"/>
      <c r="AG66" s="110"/>
      <c r="AH66" s="110"/>
      <c r="AI66" s="110"/>
      <c r="AJ66" s="110"/>
      <c r="AK66" s="110"/>
      <c r="AL66" s="110"/>
      <c r="AM66" s="110"/>
      <c r="AN66" s="110"/>
      <c r="AO66" s="110"/>
      <c r="AP66" s="110"/>
    </row>
    <row r="67" spans="1:42" ht="15.75" customHeight="1">
      <c r="A67" s="128"/>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10"/>
      <c r="AB67" s="110"/>
      <c r="AC67" s="110"/>
      <c r="AD67" s="110"/>
      <c r="AE67" s="110"/>
      <c r="AF67" s="110"/>
      <c r="AG67" s="110"/>
      <c r="AH67" s="110"/>
      <c r="AI67" s="110"/>
      <c r="AJ67" s="110"/>
      <c r="AK67" s="110"/>
      <c r="AL67" s="110"/>
      <c r="AM67" s="110"/>
      <c r="AN67" s="110"/>
      <c r="AO67" s="110"/>
      <c r="AP67" s="110"/>
    </row>
    <row r="68" spans="1:42" ht="15.75" customHeight="1">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10"/>
      <c r="AB68" s="110"/>
      <c r="AC68" s="110"/>
      <c r="AD68" s="110"/>
      <c r="AE68" s="110"/>
      <c r="AF68" s="110"/>
      <c r="AG68" s="110"/>
      <c r="AH68" s="110"/>
      <c r="AI68" s="110"/>
      <c r="AJ68" s="110"/>
      <c r="AK68" s="110"/>
      <c r="AL68" s="110"/>
      <c r="AM68" s="110"/>
      <c r="AN68" s="110"/>
      <c r="AO68" s="110"/>
      <c r="AP68" s="110"/>
    </row>
    <row r="69" spans="1:42" ht="15.75" customHeight="1">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10"/>
      <c r="AB69" s="110"/>
      <c r="AC69" s="110"/>
      <c r="AD69" s="110"/>
      <c r="AE69" s="110"/>
      <c r="AF69" s="110"/>
      <c r="AG69" s="110"/>
      <c r="AH69" s="110"/>
      <c r="AI69" s="110"/>
      <c r="AJ69" s="110"/>
      <c r="AK69" s="110"/>
      <c r="AL69" s="110"/>
      <c r="AM69" s="110"/>
      <c r="AN69" s="110"/>
      <c r="AO69" s="110"/>
      <c r="AP69" s="110"/>
    </row>
    <row r="70" spans="1:42" ht="15.75" customHeight="1">
      <c r="A70" s="128"/>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10"/>
      <c r="AB70" s="110"/>
      <c r="AC70" s="110"/>
      <c r="AD70" s="110"/>
      <c r="AE70" s="110"/>
      <c r="AF70" s="110"/>
      <c r="AG70" s="110"/>
      <c r="AH70" s="110"/>
      <c r="AI70" s="110"/>
      <c r="AJ70" s="110"/>
      <c r="AK70" s="110"/>
      <c r="AL70" s="110"/>
      <c r="AM70" s="110"/>
      <c r="AN70" s="110"/>
      <c r="AO70" s="110"/>
      <c r="AP70" s="110"/>
    </row>
    <row r="71" spans="1:42" ht="15.75" customHeight="1">
      <c r="A71" s="128"/>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10"/>
      <c r="AB71" s="110"/>
      <c r="AC71" s="110"/>
      <c r="AD71" s="110"/>
      <c r="AE71" s="110"/>
      <c r="AF71" s="110"/>
      <c r="AG71" s="110"/>
      <c r="AH71" s="110"/>
      <c r="AI71" s="110"/>
      <c r="AJ71" s="110"/>
      <c r="AK71" s="110"/>
      <c r="AL71" s="110"/>
      <c r="AM71" s="110"/>
      <c r="AN71" s="110"/>
      <c r="AO71" s="110"/>
      <c r="AP71" s="110"/>
    </row>
    <row r="72" spans="1:42" ht="15.75" customHeight="1">
      <c r="A72" s="128"/>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10"/>
      <c r="AB72" s="110"/>
      <c r="AC72" s="110"/>
      <c r="AD72" s="110"/>
      <c r="AE72" s="110"/>
      <c r="AF72" s="110"/>
      <c r="AG72" s="110"/>
      <c r="AH72" s="110"/>
      <c r="AI72" s="110"/>
      <c r="AJ72" s="110"/>
      <c r="AK72" s="110"/>
      <c r="AL72" s="110"/>
      <c r="AM72" s="110"/>
      <c r="AN72" s="110"/>
      <c r="AO72" s="110"/>
      <c r="AP72" s="110"/>
    </row>
    <row r="73" spans="1:42" ht="15.75" customHeight="1">
      <c r="A73" s="128"/>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10"/>
      <c r="AB73" s="110"/>
      <c r="AC73" s="110"/>
      <c r="AD73" s="110"/>
      <c r="AE73" s="110"/>
      <c r="AF73" s="110"/>
      <c r="AG73" s="110"/>
      <c r="AH73" s="110"/>
      <c r="AI73" s="110"/>
      <c r="AJ73" s="110"/>
      <c r="AK73" s="110"/>
      <c r="AL73" s="110"/>
      <c r="AM73" s="110"/>
      <c r="AN73" s="110"/>
      <c r="AO73" s="110"/>
      <c r="AP73" s="110"/>
    </row>
    <row r="74" spans="1:42" ht="15.75" customHeight="1">
      <c r="A74" s="128"/>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10"/>
      <c r="AB74" s="110"/>
      <c r="AC74" s="110"/>
      <c r="AD74" s="110"/>
      <c r="AE74" s="110"/>
      <c r="AF74" s="110"/>
      <c r="AG74" s="110"/>
      <c r="AH74" s="110"/>
      <c r="AI74" s="110"/>
      <c r="AJ74" s="110"/>
      <c r="AK74" s="110"/>
      <c r="AL74" s="110"/>
      <c r="AM74" s="110"/>
      <c r="AN74" s="110"/>
      <c r="AO74" s="110"/>
      <c r="AP74" s="110"/>
    </row>
    <row r="75" spans="1:42" ht="15.75" customHeight="1">
      <c r="A75" s="128"/>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10"/>
      <c r="AB75" s="110"/>
      <c r="AC75" s="110"/>
      <c r="AD75" s="110"/>
      <c r="AE75" s="110"/>
      <c r="AF75" s="110"/>
      <c r="AG75" s="110"/>
      <c r="AH75" s="110"/>
      <c r="AI75" s="110"/>
      <c r="AJ75" s="110"/>
      <c r="AK75" s="110"/>
      <c r="AL75" s="110"/>
      <c r="AM75" s="110"/>
      <c r="AN75" s="110"/>
      <c r="AO75" s="110"/>
      <c r="AP75" s="110"/>
    </row>
    <row r="76" spans="1:42" ht="15.75" customHeight="1">
      <c r="A76" s="128"/>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10"/>
      <c r="AB76" s="110"/>
      <c r="AC76" s="110"/>
      <c r="AD76" s="110"/>
      <c r="AE76" s="110"/>
      <c r="AF76" s="110"/>
      <c r="AG76" s="110"/>
      <c r="AH76" s="110"/>
      <c r="AI76" s="110"/>
      <c r="AJ76" s="110"/>
      <c r="AK76" s="110"/>
      <c r="AL76" s="110"/>
      <c r="AM76" s="110"/>
      <c r="AN76" s="110"/>
      <c r="AO76" s="110"/>
      <c r="AP76" s="110"/>
    </row>
    <row r="77" spans="1:42" ht="15.75" customHeight="1">
      <c r="A77" s="128"/>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10"/>
      <c r="AB77" s="110"/>
      <c r="AC77" s="110"/>
      <c r="AD77" s="110"/>
      <c r="AE77" s="110"/>
      <c r="AF77" s="110"/>
      <c r="AG77" s="110"/>
      <c r="AH77" s="110"/>
      <c r="AI77" s="110"/>
      <c r="AJ77" s="110"/>
      <c r="AK77" s="110"/>
      <c r="AL77" s="110"/>
      <c r="AM77" s="110"/>
      <c r="AN77" s="110"/>
      <c r="AO77" s="110"/>
      <c r="AP77" s="110"/>
    </row>
    <row r="78" spans="1:42" ht="15.75" customHeight="1">
      <c r="A78" s="128"/>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10"/>
      <c r="AB78" s="110"/>
      <c r="AC78" s="110"/>
      <c r="AD78" s="110"/>
      <c r="AE78" s="110"/>
      <c r="AF78" s="110"/>
      <c r="AG78" s="110"/>
      <c r="AH78" s="110"/>
      <c r="AI78" s="110"/>
      <c r="AJ78" s="110"/>
      <c r="AK78" s="110"/>
      <c r="AL78" s="110"/>
      <c r="AM78" s="110"/>
      <c r="AN78" s="110"/>
      <c r="AO78" s="110"/>
      <c r="AP78" s="110"/>
    </row>
    <row r="79" spans="1:42" ht="15.75" customHeight="1">
      <c r="A79" s="128"/>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10"/>
      <c r="AB79" s="110"/>
      <c r="AC79" s="110"/>
      <c r="AD79" s="110"/>
      <c r="AE79" s="110"/>
      <c r="AF79" s="110"/>
      <c r="AG79" s="110"/>
      <c r="AH79" s="110"/>
      <c r="AI79" s="110"/>
      <c r="AJ79" s="110"/>
      <c r="AK79" s="110"/>
      <c r="AL79" s="110"/>
      <c r="AM79" s="110"/>
      <c r="AN79" s="110"/>
      <c r="AO79" s="110"/>
      <c r="AP79" s="110"/>
    </row>
    <row r="80" spans="1:42" ht="15.75" customHeight="1">
      <c r="A80" s="128"/>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10"/>
      <c r="AB80" s="110"/>
      <c r="AC80" s="110"/>
      <c r="AD80" s="110"/>
      <c r="AE80" s="110"/>
      <c r="AF80" s="110"/>
      <c r="AG80" s="110"/>
      <c r="AH80" s="110"/>
      <c r="AI80" s="110"/>
      <c r="AJ80" s="110"/>
      <c r="AK80" s="110"/>
      <c r="AL80" s="110"/>
      <c r="AM80" s="110"/>
      <c r="AN80" s="110"/>
      <c r="AO80" s="110"/>
      <c r="AP80" s="110"/>
    </row>
    <row r="81" spans="1:42" ht="15.75" customHeight="1">
      <c r="A81" s="128"/>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10"/>
      <c r="AB81" s="110"/>
      <c r="AC81" s="110"/>
      <c r="AD81" s="110"/>
      <c r="AE81" s="110"/>
      <c r="AF81" s="110"/>
      <c r="AG81" s="110"/>
      <c r="AH81" s="110"/>
      <c r="AI81" s="110"/>
      <c r="AJ81" s="110"/>
      <c r="AK81" s="110"/>
      <c r="AL81" s="110"/>
      <c r="AM81" s="110"/>
      <c r="AN81" s="110"/>
      <c r="AO81" s="110"/>
      <c r="AP81" s="110"/>
    </row>
    <row r="82" spans="1:42" ht="15.75" customHeight="1">
      <c r="A82" s="128"/>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10"/>
      <c r="AB82" s="110"/>
      <c r="AC82" s="110"/>
      <c r="AD82" s="110"/>
      <c r="AE82" s="110"/>
      <c r="AF82" s="110"/>
      <c r="AG82" s="110"/>
      <c r="AH82" s="110"/>
      <c r="AI82" s="110"/>
      <c r="AJ82" s="110"/>
      <c r="AK82" s="110"/>
      <c r="AL82" s="110"/>
      <c r="AM82" s="110"/>
      <c r="AN82" s="110"/>
      <c r="AO82" s="110"/>
      <c r="AP82" s="110"/>
    </row>
    <row r="83" spans="1:42" ht="15.75" customHeight="1">
      <c r="A83" s="128"/>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10"/>
      <c r="AB83" s="110"/>
      <c r="AC83" s="110"/>
      <c r="AD83" s="110"/>
      <c r="AE83" s="110"/>
      <c r="AF83" s="110"/>
      <c r="AG83" s="110"/>
      <c r="AH83" s="110"/>
      <c r="AI83" s="110"/>
      <c r="AJ83" s="110"/>
      <c r="AK83" s="110"/>
      <c r="AL83" s="110"/>
      <c r="AM83" s="110"/>
      <c r="AN83" s="110"/>
      <c r="AO83" s="110"/>
      <c r="AP83" s="110"/>
    </row>
    <row r="84" spans="1:42" ht="15.75" customHeight="1">
      <c r="A84" s="128"/>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10"/>
      <c r="AB84" s="110"/>
      <c r="AC84" s="110"/>
      <c r="AD84" s="110"/>
      <c r="AE84" s="110"/>
      <c r="AF84" s="110"/>
      <c r="AG84" s="110"/>
      <c r="AH84" s="110"/>
      <c r="AI84" s="110"/>
      <c r="AJ84" s="110"/>
      <c r="AK84" s="110"/>
      <c r="AL84" s="110"/>
      <c r="AM84" s="110"/>
      <c r="AN84" s="110"/>
      <c r="AO84" s="110"/>
      <c r="AP84" s="110"/>
    </row>
    <row r="85" spans="1:42" ht="15.75" customHeight="1">
      <c r="A85" s="128"/>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10"/>
      <c r="AB85" s="110"/>
      <c r="AC85" s="110"/>
      <c r="AD85" s="110"/>
      <c r="AE85" s="110"/>
      <c r="AF85" s="110"/>
      <c r="AG85" s="110"/>
      <c r="AH85" s="110"/>
      <c r="AI85" s="110"/>
      <c r="AJ85" s="110"/>
      <c r="AK85" s="110"/>
      <c r="AL85" s="110"/>
      <c r="AM85" s="110"/>
      <c r="AN85" s="110"/>
      <c r="AO85" s="110"/>
      <c r="AP85" s="110"/>
    </row>
    <row r="86" spans="1:42" ht="15.75" customHeight="1">
      <c r="A86" s="128"/>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10"/>
      <c r="AB86" s="110"/>
      <c r="AC86" s="110"/>
      <c r="AD86" s="110"/>
      <c r="AE86" s="110"/>
      <c r="AF86" s="110"/>
      <c r="AG86" s="110"/>
      <c r="AH86" s="110"/>
      <c r="AI86" s="110"/>
      <c r="AJ86" s="110"/>
      <c r="AK86" s="110"/>
      <c r="AL86" s="110"/>
      <c r="AM86" s="110"/>
      <c r="AN86" s="110"/>
      <c r="AO86" s="110"/>
      <c r="AP86" s="110"/>
    </row>
    <row r="87" spans="1:42" ht="15.75" customHeight="1">
      <c r="A87" s="128"/>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10"/>
      <c r="AB87" s="110"/>
      <c r="AC87" s="110"/>
      <c r="AD87" s="110"/>
      <c r="AE87" s="110"/>
      <c r="AF87" s="110"/>
      <c r="AG87" s="110"/>
      <c r="AH87" s="110"/>
      <c r="AI87" s="110"/>
      <c r="AJ87" s="110"/>
      <c r="AK87" s="110"/>
      <c r="AL87" s="110"/>
      <c r="AM87" s="110"/>
      <c r="AN87" s="110"/>
      <c r="AO87" s="110"/>
      <c r="AP87" s="110"/>
    </row>
    <row r="88" spans="1:42" ht="15.75" customHeight="1">
      <c r="A88" s="128"/>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10"/>
      <c r="AB88" s="110"/>
      <c r="AC88" s="110"/>
      <c r="AD88" s="110"/>
      <c r="AE88" s="110"/>
      <c r="AF88" s="110"/>
      <c r="AG88" s="110"/>
      <c r="AH88" s="110"/>
      <c r="AI88" s="110"/>
      <c r="AJ88" s="110"/>
      <c r="AK88" s="110"/>
      <c r="AL88" s="110"/>
      <c r="AM88" s="110"/>
      <c r="AN88" s="110"/>
      <c r="AO88" s="110"/>
      <c r="AP88" s="110"/>
    </row>
    <row r="89" spans="1:42" ht="15.75" customHeight="1">
      <c r="A89" s="128"/>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10"/>
      <c r="AB89" s="110"/>
      <c r="AC89" s="110"/>
      <c r="AD89" s="110"/>
      <c r="AE89" s="110"/>
      <c r="AF89" s="110"/>
      <c r="AG89" s="110"/>
      <c r="AH89" s="110"/>
      <c r="AI89" s="110"/>
      <c r="AJ89" s="110"/>
      <c r="AK89" s="110"/>
      <c r="AL89" s="110"/>
      <c r="AM89" s="110"/>
      <c r="AN89" s="110"/>
      <c r="AO89" s="110"/>
      <c r="AP89" s="110"/>
    </row>
    <row r="90" spans="1:42" ht="15.75" customHeight="1">
      <c r="A90" s="128"/>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10"/>
      <c r="AB90" s="110"/>
      <c r="AC90" s="110"/>
      <c r="AD90" s="110"/>
      <c r="AE90" s="110"/>
      <c r="AF90" s="110"/>
      <c r="AG90" s="110"/>
      <c r="AH90" s="110"/>
      <c r="AI90" s="110"/>
      <c r="AJ90" s="110"/>
      <c r="AK90" s="110"/>
      <c r="AL90" s="110"/>
      <c r="AM90" s="110"/>
      <c r="AN90" s="110"/>
      <c r="AO90" s="110"/>
      <c r="AP90" s="110"/>
    </row>
    <row r="91" spans="1:42" ht="15.75" customHeight="1">
      <c r="A91" s="128"/>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10"/>
      <c r="AB91" s="110"/>
      <c r="AC91" s="110"/>
      <c r="AD91" s="110"/>
      <c r="AE91" s="110"/>
      <c r="AF91" s="110"/>
      <c r="AG91" s="110"/>
      <c r="AH91" s="110"/>
      <c r="AI91" s="110"/>
      <c r="AJ91" s="110"/>
      <c r="AK91" s="110"/>
      <c r="AL91" s="110"/>
      <c r="AM91" s="110"/>
      <c r="AN91" s="110"/>
      <c r="AO91" s="110"/>
      <c r="AP91" s="110"/>
    </row>
    <row r="92" spans="1:42" ht="15.75" customHeight="1">
      <c r="A92" s="128"/>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10"/>
      <c r="AB92" s="110"/>
      <c r="AC92" s="110"/>
      <c r="AD92" s="110"/>
      <c r="AE92" s="110"/>
      <c r="AF92" s="110"/>
      <c r="AG92" s="110"/>
      <c r="AH92" s="110"/>
      <c r="AI92" s="110"/>
      <c r="AJ92" s="110"/>
      <c r="AK92" s="110"/>
      <c r="AL92" s="110"/>
      <c r="AM92" s="110"/>
      <c r="AN92" s="110"/>
      <c r="AO92" s="110"/>
      <c r="AP92" s="110"/>
    </row>
    <row r="93" spans="1:42" ht="15.75" customHeight="1">
      <c r="A93" s="128"/>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10"/>
      <c r="AB93" s="110"/>
      <c r="AC93" s="110"/>
      <c r="AD93" s="110"/>
      <c r="AE93" s="110"/>
      <c r="AF93" s="110"/>
      <c r="AG93" s="110"/>
      <c r="AH93" s="110"/>
      <c r="AI93" s="110"/>
      <c r="AJ93" s="110"/>
      <c r="AK93" s="110"/>
      <c r="AL93" s="110"/>
      <c r="AM93" s="110"/>
      <c r="AN93" s="110"/>
      <c r="AO93" s="110"/>
      <c r="AP93" s="110"/>
    </row>
    <row r="94" spans="1:42" ht="15.75" customHeight="1">
      <c r="A94" s="128"/>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10"/>
      <c r="AB94" s="110"/>
      <c r="AC94" s="110"/>
      <c r="AD94" s="110"/>
      <c r="AE94" s="110"/>
      <c r="AF94" s="110"/>
      <c r="AG94" s="110"/>
      <c r="AH94" s="110"/>
      <c r="AI94" s="110"/>
      <c r="AJ94" s="110"/>
      <c r="AK94" s="110"/>
      <c r="AL94" s="110"/>
      <c r="AM94" s="110"/>
      <c r="AN94" s="110"/>
      <c r="AO94" s="110"/>
      <c r="AP94" s="110"/>
    </row>
    <row r="95" spans="1:42" ht="15.75" customHeight="1">
      <c r="A95" s="128"/>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10"/>
      <c r="AB95" s="110"/>
      <c r="AC95" s="110"/>
      <c r="AD95" s="110"/>
      <c r="AE95" s="110"/>
      <c r="AF95" s="110"/>
      <c r="AG95" s="110"/>
      <c r="AH95" s="110"/>
      <c r="AI95" s="110"/>
      <c r="AJ95" s="110"/>
      <c r="AK95" s="110"/>
      <c r="AL95" s="110"/>
      <c r="AM95" s="110"/>
      <c r="AN95" s="110"/>
      <c r="AO95" s="110"/>
      <c r="AP95" s="110"/>
    </row>
    <row r="96" spans="1:42" ht="15.75" customHeight="1">
      <c r="A96" s="128"/>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10"/>
      <c r="AB96" s="110"/>
      <c r="AC96" s="110"/>
      <c r="AD96" s="110"/>
      <c r="AE96" s="110"/>
      <c r="AF96" s="110"/>
      <c r="AG96" s="110"/>
      <c r="AH96" s="110"/>
      <c r="AI96" s="110"/>
      <c r="AJ96" s="110"/>
      <c r="AK96" s="110"/>
      <c r="AL96" s="110"/>
      <c r="AM96" s="110"/>
      <c r="AN96" s="110"/>
      <c r="AO96" s="110"/>
      <c r="AP96" s="110"/>
    </row>
    <row r="97" spans="1:42" ht="15.75" customHeight="1">
      <c r="A97" s="128"/>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10"/>
      <c r="AB97" s="110"/>
      <c r="AC97" s="110"/>
      <c r="AD97" s="110"/>
      <c r="AE97" s="110"/>
      <c r="AF97" s="110"/>
      <c r="AG97" s="110"/>
      <c r="AH97" s="110"/>
      <c r="AI97" s="110"/>
      <c r="AJ97" s="110"/>
      <c r="AK97" s="110"/>
      <c r="AL97" s="110"/>
      <c r="AM97" s="110"/>
      <c r="AN97" s="110"/>
      <c r="AO97" s="110"/>
      <c r="AP97" s="110"/>
    </row>
    <row r="98" spans="1:42" ht="15.75" customHeight="1">
      <c r="A98" s="128"/>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10"/>
      <c r="AB98" s="110"/>
      <c r="AC98" s="110"/>
      <c r="AD98" s="110"/>
      <c r="AE98" s="110"/>
      <c r="AF98" s="110"/>
      <c r="AG98" s="110"/>
      <c r="AH98" s="110"/>
      <c r="AI98" s="110"/>
      <c r="AJ98" s="110"/>
      <c r="AK98" s="110"/>
      <c r="AL98" s="110"/>
      <c r="AM98" s="110"/>
      <c r="AN98" s="110"/>
      <c r="AO98" s="110"/>
      <c r="AP98" s="110"/>
    </row>
    <row r="99" spans="1:42" ht="15.75" customHeight="1">
      <c r="A99" s="128"/>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10"/>
      <c r="AB99" s="110"/>
      <c r="AC99" s="110"/>
      <c r="AD99" s="110"/>
      <c r="AE99" s="110"/>
      <c r="AF99" s="110"/>
      <c r="AG99" s="110"/>
      <c r="AH99" s="110"/>
      <c r="AI99" s="110"/>
      <c r="AJ99" s="110"/>
      <c r="AK99" s="110"/>
      <c r="AL99" s="110"/>
      <c r="AM99" s="110"/>
      <c r="AN99" s="110"/>
      <c r="AO99" s="110"/>
      <c r="AP99" s="110"/>
    </row>
    <row r="100" spans="1:42" ht="15.75" customHeight="1">
      <c r="A100" s="128"/>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10"/>
      <c r="AB100" s="110"/>
      <c r="AC100" s="110"/>
      <c r="AD100" s="110"/>
      <c r="AE100" s="110"/>
      <c r="AF100" s="110"/>
      <c r="AG100" s="110"/>
      <c r="AH100" s="110"/>
      <c r="AI100" s="110"/>
      <c r="AJ100" s="110"/>
      <c r="AK100" s="110"/>
      <c r="AL100" s="110"/>
      <c r="AM100" s="110"/>
      <c r="AN100" s="110"/>
      <c r="AO100" s="110"/>
      <c r="AP100" s="110"/>
    </row>
    <row r="101" spans="1:42" ht="15.75" customHeight="1">
      <c r="A101" s="12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10"/>
      <c r="AB101" s="110"/>
      <c r="AC101" s="110"/>
      <c r="AD101" s="110"/>
      <c r="AE101" s="110"/>
      <c r="AF101" s="110"/>
      <c r="AG101" s="110"/>
      <c r="AH101" s="110"/>
      <c r="AI101" s="110"/>
      <c r="AJ101" s="110"/>
      <c r="AK101" s="110"/>
      <c r="AL101" s="110"/>
      <c r="AM101" s="110"/>
      <c r="AN101" s="110"/>
      <c r="AO101" s="110"/>
      <c r="AP101" s="110"/>
    </row>
    <row r="102" spans="1:42" ht="15.75" customHeight="1">
      <c r="A102" s="128"/>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10"/>
      <c r="AB102" s="110"/>
      <c r="AC102" s="110"/>
      <c r="AD102" s="110"/>
      <c r="AE102" s="110"/>
      <c r="AF102" s="110"/>
      <c r="AG102" s="110"/>
      <c r="AH102" s="110"/>
      <c r="AI102" s="110"/>
      <c r="AJ102" s="110"/>
      <c r="AK102" s="110"/>
      <c r="AL102" s="110"/>
      <c r="AM102" s="110"/>
      <c r="AN102" s="110"/>
      <c r="AO102" s="110"/>
      <c r="AP102" s="110"/>
    </row>
    <row r="103" spans="1:42" ht="15.75" customHeight="1">
      <c r="A103" s="12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10"/>
      <c r="AB103" s="110"/>
      <c r="AC103" s="110"/>
      <c r="AD103" s="110"/>
      <c r="AE103" s="110"/>
      <c r="AF103" s="110"/>
      <c r="AG103" s="110"/>
      <c r="AH103" s="110"/>
      <c r="AI103" s="110"/>
      <c r="AJ103" s="110"/>
      <c r="AK103" s="110"/>
      <c r="AL103" s="110"/>
      <c r="AM103" s="110"/>
      <c r="AN103" s="110"/>
      <c r="AO103" s="110"/>
      <c r="AP103" s="110"/>
    </row>
    <row r="104" spans="1:42" ht="15.75" customHeight="1">
      <c r="A104" s="128"/>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10"/>
      <c r="AB104" s="110"/>
      <c r="AC104" s="110"/>
      <c r="AD104" s="110"/>
      <c r="AE104" s="110"/>
      <c r="AF104" s="110"/>
      <c r="AG104" s="110"/>
      <c r="AH104" s="110"/>
      <c r="AI104" s="110"/>
      <c r="AJ104" s="110"/>
      <c r="AK104" s="110"/>
      <c r="AL104" s="110"/>
      <c r="AM104" s="110"/>
      <c r="AN104" s="110"/>
      <c r="AO104" s="110"/>
      <c r="AP104" s="110"/>
    </row>
    <row r="105" spans="1:42" ht="15.75" customHeight="1">
      <c r="A105" s="128"/>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10"/>
      <c r="AB105" s="110"/>
      <c r="AC105" s="110"/>
      <c r="AD105" s="110"/>
      <c r="AE105" s="110"/>
      <c r="AF105" s="110"/>
      <c r="AG105" s="110"/>
      <c r="AH105" s="110"/>
      <c r="AI105" s="110"/>
      <c r="AJ105" s="110"/>
      <c r="AK105" s="110"/>
      <c r="AL105" s="110"/>
      <c r="AM105" s="110"/>
      <c r="AN105" s="110"/>
      <c r="AO105" s="110"/>
      <c r="AP105" s="110"/>
    </row>
    <row r="106" spans="1:42" ht="15.75" customHeight="1">
      <c r="A106" s="128"/>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10"/>
      <c r="AB106" s="110"/>
      <c r="AC106" s="110"/>
      <c r="AD106" s="110"/>
      <c r="AE106" s="110"/>
      <c r="AF106" s="110"/>
      <c r="AG106" s="110"/>
      <c r="AH106" s="110"/>
      <c r="AI106" s="110"/>
      <c r="AJ106" s="110"/>
      <c r="AK106" s="110"/>
      <c r="AL106" s="110"/>
      <c r="AM106" s="110"/>
      <c r="AN106" s="110"/>
      <c r="AO106" s="110"/>
      <c r="AP106" s="110"/>
    </row>
    <row r="107" spans="1:42" ht="15.75" customHeight="1">
      <c r="A107" s="128"/>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10"/>
      <c r="AB107" s="110"/>
      <c r="AC107" s="110"/>
      <c r="AD107" s="110"/>
      <c r="AE107" s="110"/>
      <c r="AF107" s="110"/>
      <c r="AG107" s="110"/>
      <c r="AH107" s="110"/>
      <c r="AI107" s="110"/>
      <c r="AJ107" s="110"/>
      <c r="AK107" s="110"/>
      <c r="AL107" s="110"/>
      <c r="AM107" s="110"/>
      <c r="AN107" s="110"/>
      <c r="AO107" s="110"/>
      <c r="AP107" s="110"/>
    </row>
    <row r="108" spans="1:42" ht="15.75" customHeight="1">
      <c r="A108" s="128"/>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10"/>
      <c r="AB108" s="110"/>
      <c r="AC108" s="110"/>
      <c r="AD108" s="110"/>
      <c r="AE108" s="110"/>
      <c r="AF108" s="110"/>
      <c r="AG108" s="110"/>
      <c r="AH108" s="110"/>
      <c r="AI108" s="110"/>
      <c r="AJ108" s="110"/>
      <c r="AK108" s="110"/>
      <c r="AL108" s="110"/>
      <c r="AM108" s="110"/>
      <c r="AN108" s="110"/>
      <c r="AO108" s="110"/>
      <c r="AP108" s="110"/>
    </row>
    <row r="109" spans="1:42" ht="15.75" customHeight="1">
      <c r="A109" s="128"/>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10"/>
      <c r="AB109" s="110"/>
      <c r="AC109" s="110"/>
      <c r="AD109" s="110"/>
      <c r="AE109" s="110"/>
      <c r="AF109" s="110"/>
      <c r="AG109" s="110"/>
      <c r="AH109" s="110"/>
      <c r="AI109" s="110"/>
      <c r="AJ109" s="110"/>
      <c r="AK109" s="110"/>
      <c r="AL109" s="110"/>
      <c r="AM109" s="110"/>
      <c r="AN109" s="110"/>
      <c r="AO109" s="110"/>
      <c r="AP109" s="110"/>
    </row>
    <row r="110" spans="1:42" ht="15.75" customHeight="1">
      <c r="A110" s="128"/>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10"/>
      <c r="AB110" s="110"/>
      <c r="AC110" s="110"/>
      <c r="AD110" s="110"/>
      <c r="AE110" s="110"/>
      <c r="AF110" s="110"/>
      <c r="AG110" s="110"/>
      <c r="AH110" s="110"/>
      <c r="AI110" s="110"/>
      <c r="AJ110" s="110"/>
      <c r="AK110" s="110"/>
      <c r="AL110" s="110"/>
      <c r="AM110" s="110"/>
      <c r="AN110" s="110"/>
      <c r="AO110" s="110"/>
      <c r="AP110" s="110"/>
    </row>
    <row r="111" spans="1:42" ht="15.75" customHeight="1">
      <c r="A111" s="128"/>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10"/>
      <c r="AB111" s="110"/>
      <c r="AC111" s="110"/>
      <c r="AD111" s="110"/>
      <c r="AE111" s="110"/>
      <c r="AF111" s="110"/>
      <c r="AG111" s="110"/>
      <c r="AH111" s="110"/>
      <c r="AI111" s="110"/>
      <c r="AJ111" s="110"/>
      <c r="AK111" s="110"/>
      <c r="AL111" s="110"/>
      <c r="AM111" s="110"/>
      <c r="AN111" s="110"/>
      <c r="AO111" s="110"/>
      <c r="AP111" s="110"/>
    </row>
    <row r="112" spans="1:42" ht="15.75" customHeight="1">
      <c r="A112" s="128"/>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10"/>
      <c r="AB112" s="110"/>
      <c r="AC112" s="110"/>
      <c r="AD112" s="110"/>
      <c r="AE112" s="110"/>
      <c r="AF112" s="110"/>
      <c r="AG112" s="110"/>
      <c r="AH112" s="110"/>
      <c r="AI112" s="110"/>
      <c r="AJ112" s="110"/>
      <c r="AK112" s="110"/>
      <c r="AL112" s="110"/>
      <c r="AM112" s="110"/>
      <c r="AN112" s="110"/>
      <c r="AO112" s="110"/>
      <c r="AP112" s="110"/>
    </row>
    <row r="113" spans="1:42" ht="15.75" customHeight="1">
      <c r="A113" s="128"/>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10"/>
      <c r="AB113" s="110"/>
      <c r="AC113" s="110"/>
      <c r="AD113" s="110"/>
      <c r="AE113" s="110"/>
      <c r="AF113" s="110"/>
      <c r="AG113" s="110"/>
      <c r="AH113" s="110"/>
      <c r="AI113" s="110"/>
      <c r="AJ113" s="110"/>
      <c r="AK113" s="110"/>
      <c r="AL113" s="110"/>
      <c r="AM113" s="110"/>
      <c r="AN113" s="110"/>
      <c r="AO113" s="110"/>
      <c r="AP113" s="110"/>
    </row>
    <row r="114" spans="1:42" ht="15.75" customHeight="1">
      <c r="A114" s="128"/>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10"/>
      <c r="AB114" s="110"/>
      <c r="AC114" s="110"/>
      <c r="AD114" s="110"/>
      <c r="AE114" s="110"/>
      <c r="AF114" s="110"/>
      <c r="AG114" s="110"/>
      <c r="AH114" s="110"/>
      <c r="AI114" s="110"/>
      <c r="AJ114" s="110"/>
      <c r="AK114" s="110"/>
      <c r="AL114" s="110"/>
      <c r="AM114" s="110"/>
      <c r="AN114" s="110"/>
      <c r="AO114" s="110"/>
      <c r="AP114" s="110"/>
    </row>
    <row r="115" spans="1:42" ht="15.75" customHeight="1">
      <c r="A115" s="128"/>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10"/>
      <c r="AB115" s="110"/>
      <c r="AC115" s="110"/>
      <c r="AD115" s="110"/>
      <c r="AE115" s="110"/>
      <c r="AF115" s="110"/>
      <c r="AG115" s="110"/>
      <c r="AH115" s="110"/>
      <c r="AI115" s="110"/>
      <c r="AJ115" s="110"/>
      <c r="AK115" s="110"/>
      <c r="AL115" s="110"/>
      <c r="AM115" s="110"/>
      <c r="AN115" s="110"/>
      <c r="AO115" s="110"/>
      <c r="AP115" s="110"/>
    </row>
    <row r="116" spans="1:42" ht="15.75" customHeight="1">
      <c r="A116" s="128"/>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10"/>
      <c r="AB116" s="110"/>
      <c r="AC116" s="110"/>
      <c r="AD116" s="110"/>
      <c r="AE116" s="110"/>
      <c r="AF116" s="110"/>
      <c r="AG116" s="110"/>
      <c r="AH116" s="110"/>
      <c r="AI116" s="110"/>
      <c r="AJ116" s="110"/>
      <c r="AK116" s="110"/>
      <c r="AL116" s="110"/>
      <c r="AM116" s="110"/>
      <c r="AN116" s="110"/>
      <c r="AO116" s="110"/>
      <c r="AP116" s="110"/>
    </row>
    <row r="117" spans="1:42" ht="15.75" customHeight="1">
      <c r="A117" s="128"/>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10"/>
      <c r="AB117" s="110"/>
      <c r="AC117" s="110"/>
      <c r="AD117" s="110"/>
      <c r="AE117" s="110"/>
      <c r="AF117" s="110"/>
      <c r="AG117" s="110"/>
      <c r="AH117" s="110"/>
      <c r="AI117" s="110"/>
      <c r="AJ117" s="110"/>
      <c r="AK117" s="110"/>
      <c r="AL117" s="110"/>
      <c r="AM117" s="110"/>
      <c r="AN117" s="110"/>
      <c r="AO117" s="110"/>
      <c r="AP117" s="110"/>
    </row>
    <row r="118" spans="1:42" ht="15.75" customHeight="1">
      <c r="A118" s="128"/>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10"/>
      <c r="AB118" s="110"/>
      <c r="AC118" s="110"/>
      <c r="AD118" s="110"/>
      <c r="AE118" s="110"/>
      <c r="AF118" s="110"/>
      <c r="AG118" s="110"/>
      <c r="AH118" s="110"/>
      <c r="AI118" s="110"/>
      <c r="AJ118" s="110"/>
      <c r="AK118" s="110"/>
      <c r="AL118" s="110"/>
      <c r="AM118" s="110"/>
      <c r="AN118" s="110"/>
      <c r="AO118" s="110"/>
      <c r="AP118" s="110"/>
    </row>
    <row r="119" spans="1:42" ht="15.75" customHeight="1">
      <c r="A119" s="128"/>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10"/>
      <c r="AB119" s="110"/>
      <c r="AC119" s="110"/>
      <c r="AD119" s="110"/>
      <c r="AE119" s="110"/>
      <c r="AF119" s="110"/>
      <c r="AG119" s="110"/>
      <c r="AH119" s="110"/>
      <c r="AI119" s="110"/>
      <c r="AJ119" s="110"/>
      <c r="AK119" s="110"/>
      <c r="AL119" s="110"/>
      <c r="AM119" s="110"/>
      <c r="AN119" s="110"/>
      <c r="AO119" s="110"/>
      <c r="AP119" s="110"/>
    </row>
    <row r="120" spans="1:42" ht="15.75" customHeight="1">
      <c r="A120" s="128"/>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10"/>
      <c r="AB120" s="110"/>
      <c r="AC120" s="110"/>
      <c r="AD120" s="110"/>
      <c r="AE120" s="110"/>
      <c r="AF120" s="110"/>
      <c r="AG120" s="110"/>
      <c r="AH120" s="110"/>
      <c r="AI120" s="110"/>
      <c r="AJ120" s="110"/>
      <c r="AK120" s="110"/>
      <c r="AL120" s="110"/>
      <c r="AM120" s="110"/>
      <c r="AN120" s="110"/>
      <c r="AO120" s="110"/>
      <c r="AP120" s="110"/>
    </row>
    <row r="121" spans="1:42" ht="15.75" customHeight="1">
      <c r="A121" s="128"/>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10"/>
      <c r="AB121" s="110"/>
      <c r="AC121" s="110"/>
      <c r="AD121" s="110"/>
      <c r="AE121" s="110"/>
      <c r="AF121" s="110"/>
      <c r="AG121" s="110"/>
      <c r="AH121" s="110"/>
      <c r="AI121" s="110"/>
      <c r="AJ121" s="110"/>
      <c r="AK121" s="110"/>
      <c r="AL121" s="110"/>
      <c r="AM121" s="110"/>
      <c r="AN121" s="110"/>
      <c r="AO121" s="110"/>
      <c r="AP121" s="110"/>
    </row>
    <row r="122" spans="1:42" ht="15.75" customHeight="1">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10"/>
      <c r="AB122" s="110"/>
      <c r="AC122" s="110"/>
      <c r="AD122" s="110"/>
      <c r="AE122" s="110"/>
      <c r="AF122" s="110"/>
      <c r="AG122" s="110"/>
      <c r="AH122" s="110"/>
      <c r="AI122" s="110"/>
      <c r="AJ122" s="110"/>
      <c r="AK122" s="110"/>
      <c r="AL122" s="110"/>
      <c r="AM122" s="110"/>
      <c r="AN122" s="110"/>
      <c r="AO122" s="110"/>
      <c r="AP122" s="110"/>
    </row>
    <row r="123" spans="1:42" ht="15.75" customHeight="1">
      <c r="A123" s="128"/>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10"/>
      <c r="AB123" s="110"/>
      <c r="AC123" s="110"/>
      <c r="AD123" s="110"/>
      <c r="AE123" s="110"/>
      <c r="AF123" s="110"/>
      <c r="AG123" s="110"/>
      <c r="AH123" s="110"/>
      <c r="AI123" s="110"/>
      <c r="AJ123" s="110"/>
      <c r="AK123" s="110"/>
      <c r="AL123" s="110"/>
      <c r="AM123" s="110"/>
      <c r="AN123" s="110"/>
      <c r="AO123" s="110"/>
      <c r="AP123" s="110"/>
    </row>
    <row r="124" spans="1:42" ht="15.75" customHeight="1">
      <c r="A124" s="128"/>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10"/>
      <c r="AB124" s="110"/>
      <c r="AC124" s="110"/>
      <c r="AD124" s="110"/>
      <c r="AE124" s="110"/>
      <c r="AF124" s="110"/>
      <c r="AG124" s="110"/>
      <c r="AH124" s="110"/>
      <c r="AI124" s="110"/>
      <c r="AJ124" s="110"/>
      <c r="AK124" s="110"/>
      <c r="AL124" s="110"/>
      <c r="AM124" s="110"/>
      <c r="AN124" s="110"/>
      <c r="AO124" s="110"/>
      <c r="AP124" s="110"/>
    </row>
    <row r="125" spans="1:42" ht="15.75" customHeight="1">
      <c r="A125" s="128"/>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10"/>
      <c r="AB125" s="110"/>
      <c r="AC125" s="110"/>
      <c r="AD125" s="110"/>
      <c r="AE125" s="110"/>
      <c r="AF125" s="110"/>
      <c r="AG125" s="110"/>
      <c r="AH125" s="110"/>
      <c r="AI125" s="110"/>
      <c r="AJ125" s="110"/>
      <c r="AK125" s="110"/>
      <c r="AL125" s="110"/>
      <c r="AM125" s="110"/>
      <c r="AN125" s="110"/>
      <c r="AO125" s="110"/>
      <c r="AP125" s="110"/>
    </row>
    <row r="126" spans="1:42" ht="15.75" customHeight="1">
      <c r="A126" s="128"/>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10"/>
      <c r="AB126" s="110"/>
      <c r="AC126" s="110"/>
      <c r="AD126" s="110"/>
      <c r="AE126" s="110"/>
      <c r="AF126" s="110"/>
      <c r="AG126" s="110"/>
      <c r="AH126" s="110"/>
      <c r="AI126" s="110"/>
      <c r="AJ126" s="110"/>
      <c r="AK126" s="110"/>
      <c r="AL126" s="110"/>
      <c r="AM126" s="110"/>
      <c r="AN126" s="110"/>
      <c r="AO126" s="110"/>
      <c r="AP126" s="110"/>
    </row>
    <row r="127" spans="1:42" ht="15.75" customHeight="1">
      <c r="A127" s="128"/>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10"/>
      <c r="AB127" s="110"/>
      <c r="AC127" s="110"/>
      <c r="AD127" s="110"/>
      <c r="AE127" s="110"/>
      <c r="AF127" s="110"/>
      <c r="AG127" s="110"/>
      <c r="AH127" s="110"/>
      <c r="AI127" s="110"/>
      <c r="AJ127" s="110"/>
      <c r="AK127" s="110"/>
      <c r="AL127" s="110"/>
      <c r="AM127" s="110"/>
      <c r="AN127" s="110"/>
      <c r="AO127" s="110"/>
      <c r="AP127" s="110"/>
    </row>
    <row r="128" spans="1:42" ht="15.75" customHeight="1">
      <c r="A128" s="128"/>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10"/>
      <c r="AB128" s="110"/>
      <c r="AC128" s="110"/>
      <c r="AD128" s="110"/>
      <c r="AE128" s="110"/>
      <c r="AF128" s="110"/>
      <c r="AG128" s="110"/>
      <c r="AH128" s="110"/>
      <c r="AI128" s="110"/>
      <c r="AJ128" s="110"/>
      <c r="AK128" s="110"/>
      <c r="AL128" s="110"/>
      <c r="AM128" s="110"/>
      <c r="AN128" s="110"/>
      <c r="AO128" s="110"/>
      <c r="AP128" s="110"/>
    </row>
    <row r="129" spans="1:42" ht="15.75" customHeight="1">
      <c r="A129" s="128"/>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10"/>
      <c r="AB129" s="110"/>
      <c r="AC129" s="110"/>
      <c r="AD129" s="110"/>
      <c r="AE129" s="110"/>
      <c r="AF129" s="110"/>
      <c r="AG129" s="110"/>
      <c r="AH129" s="110"/>
      <c r="AI129" s="110"/>
      <c r="AJ129" s="110"/>
      <c r="AK129" s="110"/>
      <c r="AL129" s="110"/>
      <c r="AM129" s="110"/>
      <c r="AN129" s="110"/>
      <c r="AO129" s="110"/>
      <c r="AP129" s="110"/>
    </row>
    <row r="130" spans="1:42" ht="15.75" customHeight="1">
      <c r="A130" s="128"/>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10"/>
      <c r="AB130" s="110"/>
      <c r="AC130" s="110"/>
      <c r="AD130" s="110"/>
      <c r="AE130" s="110"/>
      <c r="AF130" s="110"/>
      <c r="AG130" s="110"/>
      <c r="AH130" s="110"/>
      <c r="AI130" s="110"/>
      <c r="AJ130" s="110"/>
      <c r="AK130" s="110"/>
      <c r="AL130" s="110"/>
      <c r="AM130" s="110"/>
      <c r="AN130" s="110"/>
      <c r="AO130" s="110"/>
      <c r="AP130" s="110"/>
    </row>
    <row r="131" spans="1:42" ht="15.75" customHeight="1">
      <c r="A131" s="128"/>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10"/>
      <c r="AB131" s="110"/>
      <c r="AC131" s="110"/>
      <c r="AD131" s="110"/>
      <c r="AE131" s="110"/>
      <c r="AF131" s="110"/>
      <c r="AG131" s="110"/>
      <c r="AH131" s="110"/>
      <c r="AI131" s="110"/>
      <c r="AJ131" s="110"/>
      <c r="AK131" s="110"/>
      <c r="AL131" s="110"/>
      <c r="AM131" s="110"/>
      <c r="AN131" s="110"/>
      <c r="AO131" s="110"/>
      <c r="AP131" s="110"/>
    </row>
    <row r="132" spans="1:42" ht="15.75" customHeight="1">
      <c r="A132" s="128"/>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10"/>
      <c r="AB132" s="110"/>
      <c r="AC132" s="110"/>
      <c r="AD132" s="110"/>
      <c r="AE132" s="110"/>
      <c r="AF132" s="110"/>
      <c r="AG132" s="110"/>
      <c r="AH132" s="110"/>
      <c r="AI132" s="110"/>
      <c r="AJ132" s="110"/>
      <c r="AK132" s="110"/>
      <c r="AL132" s="110"/>
      <c r="AM132" s="110"/>
      <c r="AN132" s="110"/>
      <c r="AO132" s="110"/>
      <c r="AP132" s="110"/>
    </row>
    <row r="133" spans="1:42" ht="15.75" customHeight="1">
      <c r="A133" s="128"/>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10"/>
      <c r="AB133" s="110"/>
      <c r="AC133" s="110"/>
      <c r="AD133" s="110"/>
      <c r="AE133" s="110"/>
      <c r="AF133" s="110"/>
      <c r="AG133" s="110"/>
      <c r="AH133" s="110"/>
      <c r="AI133" s="110"/>
      <c r="AJ133" s="110"/>
      <c r="AK133" s="110"/>
      <c r="AL133" s="110"/>
      <c r="AM133" s="110"/>
      <c r="AN133" s="110"/>
      <c r="AO133" s="110"/>
      <c r="AP133" s="110"/>
    </row>
    <row r="134" spans="1:42" ht="15.75" customHeight="1">
      <c r="A134" s="128"/>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10"/>
      <c r="AB134" s="110"/>
      <c r="AC134" s="110"/>
      <c r="AD134" s="110"/>
      <c r="AE134" s="110"/>
      <c r="AF134" s="110"/>
      <c r="AG134" s="110"/>
      <c r="AH134" s="110"/>
      <c r="AI134" s="110"/>
      <c r="AJ134" s="110"/>
      <c r="AK134" s="110"/>
      <c r="AL134" s="110"/>
      <c r="AM134" s="110"/>
      <c r="AN134" s="110"/>
      <c r="AO134" s="110"/>
      <c r="AP134" s="110"/>
    </row>
    <row r="135" spans="1:42" ht="15.75" customHeight="1">
      <c r="A135" s="128"/>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10"/>
      <c r="AB135" s="110"/>
      <c r="AC135" s="110"/>
      <c r="AD135" s="110"/>
      <c r="AE135" s="110"/>
      <c r="AF135" s="110"/>
      <c r="AG135" s="110"/>
      <c r="AH135" s="110"/>
      <c r="AI135" s="110"/>
      <c r="AJ135" s="110"/>
      <c r="AK135" s="110"/>
      <c r="AL135" s="110"/>
      <c r="AM135" s="110"/>
      <c r="AN135" s="110"/>
      <c r="AO135" s="110"/>
      <c r="AP135" s="110"/>
    </row>
    <row r="136" spans="1:42" ht="15.75" customHeight="1">
      <c r="A136" s="128"/>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10"/>
      <c r="AB136" s="110"/>
      <c r="AC136" s="110"/>
      <c r="AD136" s="110"/>
      <c r="AE136" s="110"/>
      <c r="AF136" s="110"/>
      <c r="AG136" s="110"/>
      <c r="AH136" s="110"/>
      <c r="AI136" s="110"/>
      <c r="AJ136" s="110"/>
      <c r="AK136" s="110"/>
      <c r="AL136" s="110"/>
      <c r="AM136" s="110"/>
      <c r="AN136" s="110"/>
      <c r="AO136" s="110"/>
      <c r="AP136" s="110"/>
    </row>
    <row r="137" spans="1:42" ht="15.75" customHeight="1">
      <c r="A137" s="128"/>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10"/>
      <c r="AB137" s="110"/>
      <c r="AC137" s="110"/>
      <c r="AD137" s="110"/>
      <c r="AE137" s="110"/>
      <c r="AF137" s="110"/>
      <c r="AG137" s="110"/>
      <c r="AH137" s="110"/>
      <c r="AI137" s="110"/>
      <c r="AJ137" s="110"/>
      <c r="AK137" s="110"/>
      <c r="AL137" s="110"/>
      <c r="AM137" s="110"/>
      <c r="AN137" s="110"/>
      <c r="AO137" s="110"/>
      <c r="AP137" s="110"/>
    </row>
    <row r="138" spans="1:42" ht="15.75" customHeight="1">
      <c r="A138" s="128"/>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10"/>
      <c r="AB138" s="110"/>
      <c r="AC138" s="110"/>
      <c r="AD138" s="110"/>
      <c r="AE138" s="110"/>
      <c r="AF138" s="110"/>
      <c r="AG138" s="110"/>
      <c r="AH138" s="110"/>
      <c r="AI138" s="110"/>
      <c r="AJ138" s="110"/>
      <c r="AK138" s="110"/>
      <c r="AL138" s="110"/>
      <c r="AM138" s="110"/>
      <c r="AN138" s="110"/>
      <c r="AO138" s="110"/>
      <c r="AP138" s="110"/>
    </row>
    <row r="139" spans="1:42" ht="15.75" customHeight="1">
      <c r="A139" s="128"/>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10"/>
      <c r="AB139" s="110"/>
      <c r="AC139" s="110"/>
      <c r="AD139" s="110"/>
      <c r="AE139" s="110"/>
      <c r="AF139" s="110"/>
      <c r="AG139" s="110"/>
      <c r="AH139" s="110"/>
      <c r="AI139" s="110"/>
      <c r="AJ139" s="110"/>
      <c r="AK139" s="110"/>
      <c r="AL139" s="110"/>
      <c r="AM139" s="110"/>
      <c r="AN139" s="110"/>
      <c r="AO139" s="110"/>
      <c r="AP139" s="110"/>
    </row>
    <row r="140" spans="1:42" ht="15.75" customHeight="1">
      <c r="A140" s="128"/>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10"/>
      <c r="AB140" s="110"/>
      <c r="AC140" s="110"/>
      <c r="AD140" s="110"/>
      <c r="AE140" s="110"/>
      <c r="AF140" s="110"/>
      <c r="AG140" s="110"/>
      <c r="AH140" s="110"/>
      <c r="AI140" s="110"/>
      <c r="AJ140" s="110"/>
      <c r="AK140" s="110"/>
      <c r="AL140" s="110"/>
      <c r="AM140" s="110"/>
      <c r="AN140" s="110"/>
      <c r="AO140" s="110"/>
      <c r="AP140" s="110"/>
    </row>
    <row r="141" spans="1:42" ht="15.75" customHeight="1">
      <c r="A141" s="128"/>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10"/>
      <c r="AB141" s="110"/>
      <c r="AC141" s="110"/>
      <c r="AD141" s="110"/>
      <c r="AE141" s="110"/>
      <c r="AF141" s="110"/>
      <c r="AG141" s="110"/>
      <c r="AH141" s="110"/>
      <c r="AI141" s="110"/>
      <c r="AJ141" s="110"/>
      <c r="AK141" s="110"/>
      <c r="AL141" s="110"/>
      <c r="AM141" s="110"/>
      <c r="AN141" s="110"/>
      <c r="AO141" s="110"/>
      <c r="AP141" s="110"/>
    </row>
    <row r="142" spans="1:42" ht="15.75" customHeight="1">
      <c r="A142" s="128"/>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10"/>
      <c r="AB142" s="110"/>
      <c r="AC142" s="110"/>
      <c r="AD142" s="110"/>
      <c r="AE142" s="110"/>
      <c r="AF142" s="110"/>
      <c r="AG142" s="110"/>
      <c r="AH142" s="110"/>
      <c r="AI142" s="110"/>
      <c r="AJ142" s="110"/>
      <c r="AK142" s="110"/>
      <c r="AL142" s="110"/>
      <c r="AM142" s="110"/>
      <c r="AN142" s="110"/>
      <c r="AO142" s="110"/>
      <c r="AP142" s="110"/>
    </row>
    <row r="143" spans="1:42" ht="15.75" customHeight="1">
      <c r="A143" s="128"/>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10"/>
      <c r="AB143" s="110"/>
      <c r="AC143" s="110"/>
      <c r="AD143" s="110"/>
      <c r="AE143" s="110"/>
      <c r="AF143" s="110"/>
      <c r="AG143" s="110"/>
      <c r="AH143" s="110"/>
      <c r="AI143" s="110"/>
      <c r="AJ143" s="110"/>
      <c r="AK143" s="110"/>
      <c r="AL143" s="110"/>
      <c r="AM143" s="110"/>
      <c r="AN143" s="110"/>
      <c r="AO143" s="110"/>
      <c r="AP143" s="110"/>
    </row>
    <row r="144" spans="1:42" ht="15.75" customHeight="1">
      <c r="A144" s="128"/>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10"/>
      <c r="AB144" s="110"/>
      <c r="AC144" s="110"/>
      <c r="AD144" s="110"/>
      <c r="AE144" s="110"/>
      <c r="AF144" s="110"/>
      <c r="AG144" s="110"/>
      <c r="AH144" s="110"/>
      <c r="AI144" s="110"/>
      <c r="AJ144" s="110"/>
      <c r="AK144" s="110"/>
      <c r="AL144" s="110"/>
      <c r="AM144" s="110"/>
      <c r="AN144" s="110"/>
      <c r="AO144" s="110"/>
      <c r="AP144" s="110"/>
    </row>
    <row r="145" spans="1:42" ht="15.75" customHeight="1">
      <c r="A145" s="128"/>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10"/>
      <c r="AB145" s="110"/>
      <c r="AC145" s="110"/>
      <c r="AD145" s="110"/>
      <c r="AE145" s="110"/>
      <c r="AF145" s="110"/>
      <c r="AG145" s="110"/>
      <c r="AH145" s="110"/>
      <c r="AI145" s="110"/>
      <c r="AJ145" s="110"/>
      <c r="AK145" s="110"/>
      <c r="AL145" s="110"/>
      <c r="AM145" s="110"/>
      <c r="AN145" s="110"/>
      <c r="AO145" s="110"/>
      <c r="AP145" s="110"/>
    </row>
    <row r="146" spans="1:42" ht="15.75" customHeight="1">
      <c r="A146" s="128"/>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10"/>
      <c r="AB146" s="110"/>
      <c r="AC146" s="110"/>
      <c r="AD146" s="110"/>
      <c r="AE146" s="110"/>
      <c r="AF146" s="110"/>
      <c r="AG146" s="110"/>
      <c r="AH146" s="110"/>
      <c r="AI146" s="110"/>
      <c r="AJ146" s="110"/>
      <c r="AK146" s="110"/>
      <c r="AL146" s="110"/>
      <c r="AM146" s="110"/>
      <c r="AN146" s="110"/>
      <c r="AO146" s="110"/>
      <c r="AP146" s="110"/>
    </row>
    <row r="147" spans="1:42" ht="15.75" customHeight="1">
      <c r="A147" s="128"/>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10"/>
      <c r="AB147" s="110"/>
      <c r="AC147" s="110"/>
      <c r="AD147" s="110"/>
      <c r="AE147" s="110"/>
      <c r="AF147" s="110"/>
      <c r="AG147" s="110"/>
      <c r="AH147" s="110"/>
      <c r="AI147" s="110"/>
      <c r="AJ147" s="110"/>
      <c r="AK147" s="110"/>
      <c r="AL147" s="110"/>
      <c r="AM147" s="110"/>
      <c r="AN147" s="110"/>
      <c r="AO147" s="110"/>
      <c r="AP147" s="110"/>
    </row>
    <row r="148" spans="1:42" ht="15.75" customHeight="1">
      <c r="A148" s="128"/>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10"/>
      <c r="AB148" s="110"/>
      <c r="AC148" s="110"/>
      <c r="AD148" s="110"/>
      <c r="AE148" s="110"/>
      <c r="AF148" s="110"/>
      <c r="AG148" s="110"/>
      <c r="AH148" s="110"/>
      <c r="AI148" s="110"/>
      <c r="AJ148" s="110"/>
      <c r="AK148" s="110"/>
      <c r="AL148" s="110"/>
      <c r="AM148" s="110"/>
      <c r="AN148" s="110"/>
      <c r="AO148" s="110"/>
      <c r="AP148" s="110"/>
    </row>
    <row r="149" spans="1:42" ht="15.75" customHeight="1">
      <c r="A149" s="128"/>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10"/>
      <c r="AB149" s="110"/>
      <c r="AC149" s="110"/>
      <c r="AD149" s="110"/>
      <c r="AE149" s="110"/>
      <c r="AF149" s="110"/>
      <c r="AG149" s="110"/>
      <c r="AH149" s="110"/>
      <c r="AI149" s="110"/>
      <c r="AJ149" s="110"/>
      <c r="AK149" s="110"/>
      <c r="AL149" s="110"/>
      <c r="AM149" s="110"/>
      <c r="AN149" s="110"/>
      <c r="AO149" s="110"/>
      <c r="AP149" s="110"/>
    </row>
    <row r="150" spans="1:42" ht="15.75" customHeight="1">
      <c r="A150" s="128"/>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10"/>
      <c r="AB150" s="110"/>
      <c r="AC150" s="110"/>
      <c r="AD150" s="110"/>
      <c r="AE150" s="110"/>
      <c r="AF150" s="110"/>
      <c r="AG150" s="110"/>
      <c r="AH150" s="110"/>
      <c r="AI150" s="110"/>
      <c r="AJ150" s="110"/>
      <c r="AK150" s="110"/>
      <c r="AL150" s="110"/>
      <c r="AM150" s="110"/>
      <c r="AN150" s="110"/>
      <c r="AO150" s="110"/>
      <c r="AP150" s="110"/>
    </row>
    <row r="151" spans="1:42" ht="15.75" customHeight="1">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10"/>
      <c r="AB151" s="110"/>
      <c r="AC151" s="110"/>
      <c r="AD151" s="110"/>
      <c r="AE151" s="110"/>
      <c r="AF151" s="110"/>
      <c r="AG151" s="110"/>
      <c r="AH151" s="110"/>
      <c r="AI151" s="110"/>
      <c r="AJ151" s="110"/>
      <c r="AK151" s="110"/>
      <c r="AL151" s="110"/>
      <c r="AM151" s="110"/>
      <c r="AN151" s="110"/>
      <c r="AO151" s="110"/>
      <c r="AP151" s="110"/>
    </row>
    <row r="152" spans="1:42" ht="15.75" customHeight="1">
      <c r="A152" s="128"/>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10"/>
      <c r="AB152" s="110"/>
      <c r="AC152" s="110"/>
      <c r="AD152" s="110"/>
      <c r="AE152" s="110"/>
      <c r="AF152" s="110"/>
      <c r="AG152" s="110"/>
      <c r="AH152" s="110"/>
      <c r="AI152" s="110"/>
      <c r="AJ152" s="110"/>
      <c r="AK152" s="110"/>
      <c r="AL152" s="110"/>
      <c r="AM152" s="110"/>
      <c r="AN152" s="110"/>
      <c r="AO152" s="110"/>
      <c r="AP152" s="110"/>
    </row>
    <row r="153" spans="1:42" ht="15.75" customHeight="1">
      <c r="A153" s="128"/>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10"/>
      <c r="AB153" s="110"/>
      <c r="AC153" s="110"/>
      <c r="AD153" s="110"/>
      <c r="AE153" s="110"/>
      <c r="AF153" s="110"/>
      <c r="AG153" s="110"/>
      <c r="AH153" s="110"/>
      <c r="AI153" s="110"/>
      <c r="AJ153" s="110"/>
      <c r="AK153" s="110"/>
      <c r="AL153" s="110"/>
      <c r="AM153" s="110"/>
      <c r="AN153" s="110"/>
      <c r="AO153" s="110"/>
      <c r="AP153" s="110"/>
    </row>
    <row r="154" spans="1:42" ht="15.75" customHeight="1">
      <c r="A154" s="128"/>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10"/>
      <c r="AB154" s="110"/>
      <c r="AC154" s="110"/>
      <c r="AD154" s="110"/>
      <c r="AE154" s="110"/>
      <c r="AF154" s="110"/>
      <c r="AG154" s="110"/>
      <c r="AH154" s="110"/>
      <c r="AI154" s="110"/>
      <c r="AJ154" s="110"/>
      <c r="AK154" s="110"/>
      <c r="AL154" s="110"/>
      <c r="AM154" s="110"/>
      <c r="AN154" s="110"/>
      <c r="AO154" s="110"/>
      <c r="AP154" s="110"/>
    </row>
    <row r="155" spans="1:42" ht="15.75" customHeight="1">
      <c r="A155" s="128"/>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10"/>
      <c r="AB155" s="110"/>
      <c r="AC155" s="110"/>
      <c r="AD155" s="110"/>
      <c r="AE155" s="110"/>
      <c r="AF155" s="110"/>
      <c r="AG155" s="110"/>
      <c r="AH155" s="110"/>
      <c r="AI155" s="110"/>
      <c r="AJ155" s="110"/>
      <c r="AK155" s="110"/>
      <c r="AL155" s="110"/>
      <c r="AM155" s="110"/>
      <c r="AN155" s="110"/>
      <c r="AO155" s="110"/>
      <c r="AP155" s="110"/>
    </row>
    <row r="156" spans="1:42" ht="15.75" customHeight="1">
      <c r="A156" s="128"/>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10"/>
      <c r="AB156" s="110"/>
      <c r="AC156" s="110"/>
      <c r="AD156" s="110"/>
      <c r="AE156" s="110"/>
      <c r="AF156" s="110"/>
      <c r="AG156" s="110"/>
      <c r="AH156" s="110"/>
      <c r="AI156" s="110"/>
      <c r="AJ156" s="110"/>
      <c r="AK156" s="110"/>
      <c r="AL156" s="110"/>
      <c r="AM156" s="110"/>
      <c r="AN156" s="110"/>
      <c r="AO156" s="110"/>
      <c r="AP156" s="110"/>
    </row>
    <row r="157" spans="1:42" ht="15.75" customHeight="1">
      <c r="A157" s="128"/>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10"/>
      <c r="AB157" s="110"/>
      <c r="AC157" s="110"/>
      <c r="AD157" s="110"/>
      <c r="AE157" s="110"/>
      <c r="AF157" s="110"/>
      <c r="AG157" s="110"/>
      <c r="AH157" s="110"/>
      <c r="AI157" s="110"/>
      <c r="AJ157" s="110"/>
      <c r="AK157" s="110"/>
      <c r="AL157" s="110"/>
      <c r="AM157" s="110"/>
      <c r="AN157" s="110"/>
      <c r="AO157" s="110"/>
      <c r="AP157" s="110"/>
    </row>
    <row r="158" spans="1:42" ht="15.75" customHeight="1">
      <c r="A158" s="128"/>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10"/>
      <c r="AB158" s="110"/>
      <c r="AC158" s="110"/>
      <c r="AD158" s="110"/>
      <c r="AE158" s="110"/>
      <c r="AF158" s="110"/>
      <c r="AG158" s="110"/>
      <c r="AH158" s="110"/>
      <c r="AI158" s="110"/>
      <c r="AJ158" s="110"/>
      <c r="AK158" s="110"/>
      <c r="AL158" s="110"/>
      <c r="AM158" s="110"/>
      <c r="AN158" s="110"/>
      <c r="AO158" s="110"/>
      <c r="AP158" s="110"/>
    </row>
    <row r="159" spans="1:42" ht="15.75" customHeight="1">
      <c r="A159" s="128"/>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10"/>
      <c r="AB159" s="110"/>
      <c r="AC159" s="110"/>
      <c r="AD159" s="110"/>
      <c r="AE159" s="110"/>
      <c r="AF159" s="110"/>
      <c r="AG159" s="110"/>
      <c r="AH159" s="110"/>
      <c r="AI159" s="110"/>
      <c r="AJ159" s="110"/>
      <c r="AK159" s="110"/>
      <c r="AL159" s="110"/>
      <c r="AM159" s="110"/>
      <c r="AN159" s="110"/>
      <c r="AO159" s="110"/>
      <c r="AP159" s="110"/>
    </row>
    <row r="160" spans="1:42" ht="15.75" customHeight="1">
      <c r="A160" s="128"/>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10"/>
      <c r="AB160" s="110"/>
      <c r="AC160" s="110"/>
      <c r="AD160" s="110"/>
      <c r="AE160" s="110"/>
      <c r="AF160" s="110"/>
      <c r="AG160" s="110"/>
      <c r="AH160" s="110"/>
      <c r="AI160" s="110"/>
      <c r="AJ160" s="110"/>
      <c r="AK160" s="110"/>
      <c r="AL160" s="110"/>
      <c r="AM160" s="110"/>
      <c r="AN160" s="110"/>
      <c r="AO160" s="110"/>
      <c r="AP160" s="110"/>
    </row>
    <row r="161" spans="1:42" ht="15.75" customHeight="1">
      <c r="A161" s="128"/>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10"/>
      <c r="AB161" s="110"/>
      <c r="AC161" s="110"/>
      <c r="AD161" s="110"/>
      <c r="AE161" s="110"/>
      <c r="AF161" s="110"/>
      <c r="AG161" s="110"/>
      <c r="AH161" s="110"/>
      <c r="AI161" s="110"/>
      <c r="AJ161" s="110"/>
      <c r="AK161" s="110"/>
      <c r="AL161" s="110"/>
      <c r="AM161" s="110"/>
      <c r="AN161" s="110"/>
      <c r="AO161" s="110"/>
      <c r="AP161" s="110"/>
    </row>
    <row r="162" spans="1:42" ht="15.75" customHeight="1">
      <c r="A162" s="128"/>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10"/>
      <c r="AB162" s="110"/>
      <c r="AC162" s="110"/>
      <c r="AD162" s="110"/>
      <c r="AE162" s="110"/>
      <c r="AF162" s="110"/>
      <c r="AG162" s="110"/>
      <c r="AH162" s="110"/>
      <c r="AI162" s="110"/>
      <c r="AJ162" s="110"/>
      <c r="AK162" s="110"/>
      <c r="AL162" s="110"/>
      <c r="AM162" s="110"/>
      <c r="AN162" s="110"/>
      <c r="AO162" s="110"/>
      <c r="AP162" s="110"/>
    </row>
    <row r="163" spans="1:42" ht="15.75" customHeight="1">
      <c r="A163" s="128"/>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10"/>
      <c r="AB163" s="110"/>
      <c r="AC163" s="110"/>
      <c r="AD163" s="110"/>
      <c r="AE163" s="110"/>
      <c r="AF163" s="110"/>
      <c r="AG163" s="110"/>
      <c r="AH163" s="110"/>
      <c r="AI163" s="110"/>
      <c r="AJ163" s="110"/>
      <c r="AK163" s="110"/>
      <c r="AL163" s="110"/>
      <c r="AM163" s="110"/>
      <c r="AN163" s="110"/>
      <c r="AO163" s="110"/>
      <c r="AP163" s="110"/>
    </row>
    <row r="164" spans="1:42" ht="15.75" customHeight="1">
      <c r="A164" s="128"/>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10"/>
      <c r="AB164" s="110"/>
      <c r="AC164" s="110"/>
      <c r="AD164" s="110"/>
      <c r="AE164" s="110"/>
      <c r="AF164" s="110"/>
      <c r="AG164" s="110"/>
      <c r="AH164" s="110"/>
      <c r="AI164" s="110"/>
      <c r="AJ164" s="110"/>
      <c r="AK164" s="110"/>
      <c r="AL164" s="110"/>
      <c r="AM164" s="110"/>
      <c r="AN164" s="110"/>
      <c r="AO164" s="110"/>
      <c r="AP164" s="110"/>
    </row>
    <row r="165" spans="1:42" ht="15.75" customHeight="1">
      <c r="A165" s="128"/>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10"/>
      <c r="AB165" s="110"/>
      <c r="AC165" s="110"/>
      <c r="AD165" s="110"/>
      <c r="AE165" s="110"/>
      <c r="AF165" s="110"/>
      <c r="AG165" s="110"/>
      <c r="AH165" s="110"/>
      <c r="AI165" s="110"/>
      <c r="AJ165" s="110"/>
      <c r="AK165" s="110"/>
      <c r="AL165" s="110"/>
      <c r="AM165" s="110"/>
      <c r="AN165" s="110"/>
      <c r="AO165" s="110"/>
      <c r="AP165" s="110"/>
    </row>
    <row r="166" spans="1:42" ht="15.75" customHeight="1">
      <c r="A166" s="128"/>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10"/>
      <c r="AB166" s="110"/>
      <c r="AC166" s="110"/>
      <c r="AD166" s="110"/>
      <c r="AE166" s="110"/>
      <c r="AF166" s="110"/>
      <c r="AG166" s="110"/>
      <c r="AH166" s="110"/>
      <c r="AI166" s="110"/>
      <c r="AJ166" s="110"/>
      <c r="AK166" s="110"/>
      <c r="AL166" s="110"/>
      <c r="AM166" s="110"/>
      <c r="AN166" s="110"/>
      <c r="AO166" s="110"/>
      <c r="AP166" s="110"/>
    </row>
    <row r="167" spans="1:42" ht="15.75" customHeight="1">
      <c r="A167" s="128"/>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10"/>
      <c r="AB167" s="110"/>
      <c r="AC167" s="110"/>
      <c r="AD167" s="110"/>
      <c r="AE167" s="110"/>
      <c r="AF167" s="110"/>
      <c r="AG167" s="110"/>
      <c r="AH167" s="110"/>
      <c r="AI167" s="110"/>
      <c r="AJ167" s="110"/>
      <c r="AK167" s="110"/>
      <c r="AL167" s="110"/>
      <c r="AM167" s="110"/>
      <c r="AN167" s="110"/>
      <c r="AO167" s="110"/>
      <c r="AP167" s="110"/>
    </row>
    <row r="168" spans="1:42" ht="15.75" customHeight="1">
      <c r="A168" s="128"/>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10"/>
      <c r="AB168" s="110"/>
      <c r="AC168" s="110"/>
      <c r="AD168" s="110"/>
      <c r="AE168" s="110"/>
      <c r="AF168" s="110"/>
      <c r="AG168" s="110"/>
      <c r="AH168" s="110"/>
      <c r="AI168" s="110"/>
      <c r="AJ168" s="110"/>
      <c r="AK168" s="110"/>
      <c r="AL168" s="110"/>
      <c r="AM168" s="110"/>
      <c r="AN168" s="110"/>
      <c r="AO168" s="110"/>
      <c r="AP168" s="110"/>
    </row>
    <row r="169" spans="1:42" ht="15.75" customHeight="1">
      <c r="A169" s="128"/>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10"/>
      <c r="AB169" s="110"/>
      <c r="AC169" s="110"/>
      <c r="AD169" s="110"/>
      <c r="AE169" s="110"/>
      <c r="AF169" s="110"/>
      <c r="AG169" s="110"/>
      <c r="AH169" s="110"/>
      <c r="AI169" s="110"/>
      <c r="AJ169" s="110"/>
      <c r="AK169" s="110"/>
      <c r="AL169" s="110"/>
      <c r="AM169" s="110"/>
      <c r="AN169" s="110"/>
      <c r="AO169" s="110"/>
      <c r="AP169" s="110"/>
    </row>
    <row r="170" spans="1:42" ht="15.75" customHeight="1">
      <c r="A170" s="128"/>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10"/>
      <c r="AB170" s="110"/>
      <c r="AC170" s="110"/>
      <c r="AD170" s="110"/>
      <c r="AE170" s="110"/>
      <c r="AF170" s="110"/>
      <c r="AG170" s="110"/>
      <c r="AH170" s="110"/>
      <c r="AI170" s="110"/>
      <c r="AJ170" s="110"/>
      <c r="AK170" s="110"/>
      <c r="AL170" s="110"/>
      <c r="AM170" s="110"/>
      <c r="AN170" s="110"/>
      <c r="AO170" s="110"/>
      <c r="AP170" s="110"/>
    </row>
    <row r="171" spans="1:42" ht="15.75" customHeight="1">
      <c r="A171" s="128"/>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10"/>
      <c r="AB171" s="110"/>
      <c r="AC171" s="110"/>
      <c r="AD171" s="110"/>
      <c r="AE171" s="110"/>
      <c r="AF171" s="110"/>
      <c r="AG171" s="110"/>
      <c r="AH171" s="110"/>
      <c r="AI171" s="110"/>
      <c r="AJ171" s="110"/>
      <c r="AK171" s="110"/>
      <c r="AL171" s="110"/>
      <c r="AM171" s="110"/>
      <c r="AN171" s="110"/>
      <c r="AO171" s="110"/>
      <c r="AP171" s="110"/>
    </row>
    <row r="172" spans="1:42" ht="15.75" customHeight="1">
      <c r="A172" s="128"/>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10"/>
      <c r="AB172" s="110"/>
      <c r="AC172" s="110"/>
      <c r="AD172" s="110"/>
      <c r="AE172" s="110"/>
      <c r="AF172" s="110"/>
      <c r="AG172" s="110"/>
      <c r="AH172" s="110"/>
      <c r="AI172" s="110"/>
      <c r="AJ172" s="110"/>
      <c r="AK172" s="110"/>
      <c r="AL172" s="110"/>
      <c r="AM172" s="110"/>
      <c r="AN172" s="110"/>
      <c r="AO172" s="110"/>
      <c r="AP172" s="110"/>
    </row>
    <row r="173" spans="1:42" ht="15.75" customHeight="1">
      <c r="A173" s="128"/>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10"/>
      <c r="AB173" s="110"/>
      <c r="AC173" s="110"/>
      <c r="AD173" s="110"/>
      <c r="AE173" s="110"/>
      <c r="AF173" s="110"/>
      <c r="AG173" s="110"/>
      <c r="AH173" s="110"/>
      <c r="AI173" s="110"/>
      <c r="AJ173" s="110"/>
      <c r="AK173" s="110"/>
      <c r="AL173" s="110"/>
      <c r="AM173" s="110"/>
      <c r="AN173" s="110"/>
      <c r="AO173" s="110"/>
      <c r="AP173" s="110"/>
    </row>
    <row r="174" spans="1:42" ht="15.75" customHeight="1">
      <c r="A174" s="128"/>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10"/>
      <c r="AB174" s="110"/>
      <c r="AC174" s="110"/>
      <c r="AD174" s="110"/>
      <c r="AE174" s="110"/>
      <c r="AF174" s="110"/>
      <c r="AG174" s="110"/>
      <c r="AH174" s="110"/>
      <c r="AI174" s="110"/>
      <c r="AJ174" s="110"/>
      <c r="AK174" s="110"/>
      <c r="AL174" s="110"/>
      <c r="AM174" s="110"/>
      <c r="AN174" s="110"/>
      <c r="AO174" s="110"/>
      <c r="AP174" s="110"/>
    </row>
    <row r="175" spans="1:42" ht="15.75" customHeight="1">
      <c r="A175" s="128"/>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10"/>
      <c r="AB175" s="110"/>
      <c r="AC175" s="110"/>
      <c r="AD175" s="110"/>
      <c r="AE175" s="110"/>
      <c r="AF175" s="110"/>
      <c r="AG175" s="110"/>
      <c r="AH175" s="110"/>
      <c r="AI175" s="110"/>
      <c r="AJ175" s="110"/>
      <c r="AK175" s="110"/>
      <c r="AL175" s="110"/>
      <c r="AM175" s="110"/>
      <c r="AN175" s="110"/>
      <c r="AO175" s="110"/>
      <c r="AP175" s="110"/>
    </row>
    <row r="176" spans="1:42" ht="15.75" customHeight="1">
      <c r="A176" s="128"/>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10"/>
      <c r="AB176" s="110"/>
      <c r="AC176" s="110"/>
      <c r="AD176" s="110"/>
      <c r="AE176" s="110"/>
      <c r="AF176" s="110"/>
      <c r="AG176" s="110"/>
      <c r="AH176" s="110"/>
      <c r="AI176" s="110"/>
      <c r="AJ176" s="110"/>
      <c r="AK176" s="110"/>
      <c r="AL176" s="110"/>
      <c r="AM176" s="110"/>
      <c r="AN176" s="110"/>
      <c r="AO176" s="110"/>
      <c r="AP176" s="110"/>
    </row>
    <row r="177" spans="1:42" ht="15.75" customHeight="1">
      <c r="A177" s="128"/>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10"/>
      <c r="AB177" s="110"/>
      <c r="AC177" s="110"/>
      <c r="AD177" s="110"/>
      <c r="AE177" s="110"/>
      <c r="AF177" s="110"/>
      <c r="AG177" s="110"/>
      <c r="AH177" s="110"/>
      <c r="AI177" s="110"/>
      <c r="AJ177" s="110"/>
      <c r="AK177" s="110"/>
      <c r="AL177" s="110"/>
      <c r="AM177" s="110"/>
      <c r="AN177" s="110"/>
      <c r="AO177" s="110"/>
      <c r="AP177" s="110"/>
    </row>
    <row r="178" spans="1:42" ht="15.75" customHeight="1">
      <c r="A178" s="128"/>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10"/>
      <c r="AB178" s="110"/>
      <c r="AC178" s="110"/>
      <c r="AD178" s="110"/>
      <c r="AE178" s="110"/>
      <c r="AF178" s="110"/>
      <c r="AG178" s="110"/>
      <c r="AH178" s="110"/>
      <c r="AI178" s="110"/>
      <c r="AJ178" s="110"/>
      <c r="AK178" s="110"/>
      <c r="AL178" s="110"/>
      <c r="AM178" s="110"/>
      <c r="AN178" s="110"/>
      <c r="AO178" s="110"/>
      <c r="AP178" s="110"/>
    </row>
    <row r="179" spans="1:42" ht="15.75" customHeight="1">
      <c r="A179" s="128"/>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10"/>
      <c r="AB179" s="110"/>
      <c r="AC179" s="110"/>
      <c r="AD179" s="110"/>
      <c r="AE179" s="110"/>
      <c r="AF179" s="110"/>
      <c r="AG179" s="110"/>
      <c r="AH179" s="110"/>
      <c r="AI179" s="110"/>
      <c r="AJ179" s="110"/>
      <c r="AK179" s="110"/>
      <c r="AL179" s="110"/>
      <c r="AM179" s="110"/>
      <c r="AN179" s="110"/>
      <c r="AO179" s="110"/>
      <c r="AP179" s="110"/>
    </row>
    <row r="180" spans="1:42" ht="15.75" customHeight="1">
      <c r="A180" s="128"/>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10"/>
      <c r="AB180" s="110"/>
      <c r="AC180" s="110"/>
      <c r="AD180" s="110"/>
      <c r="AE180" s="110"/>
      <c r="AF180" s="110"/>
      <c r="AG180" s="110"/>
      <c r="AH180" s="110"/>
      <c r="AI180" s="110"/>
      <c r="AJ180" s="110"/>
      <c r="AK180" s="110"/>
      <c r="AL180" s="110"/>
      <c r="AM180" s="110"/>
      <c r="AN180" s="110"/>
      <c r="AO180" s="110"/>
      <c r="AP180" s="110"/>
    </row>
    <row r="181" spans="1:42" ht="15.75" customHeight="1">
      <c r="A181" s="128"/>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10"/>
      <c r="AB181" s="110"/>
      <c r="AC181" s="110"/>
      <c r="AD181" s="110"/>
      <c r="AE181" s="110"/>
      <c r="AF181" s="110"/>
      <c r="AG181" s="110"/>
      <c r="AH181" s="110"/>
      <c r="AI181" s="110"/>
      <c r="AJ181" s="110"/>
      <c r="AK181" s="110"/>
      <c r="AL181" s="110"/>
      <c r="AM181" s="110"/>
      <c r="AN181" s="110"/>
      <c r="AO181" s="110"/>
      <c r="AP181" s="110"/>
    </row>
    <row r="182" spans="1:42" ht="15.75" customHeight="1">
      <c r="A182" s="128"/>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10"/>
      <c r="AB182" s="110"/>
      <c r="AC182" s="110"/>
      <c r="AD182" s="110"/>
      <c r="AE182" s="110"/>
      <c r="AF182" s="110"/>
      <c r="AG182" s="110"/>
      <c r="AH182" s="110"/>
      <c r="AI182" s="110"/>
      <c r="AJ182" s="110"/>
      <c r="AK182" s="110"/>
      <c r="AL182" s="110"/>
      <c r="AM182" s="110"/>
      <c r="AN182" s="110"/>
      <c r="AO182" s="110"/>
      <c r="AP182" s="110"/>
    </row>
    <row r="183" spans="1:42" ht="15.75" customHeight="1">
      <c r="A183" s="128"/>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10"/>
      <c r="AB183" s="110"/>
      <c r="AC183" s="110"/>
      <c r="AD183" s="110"/>
      <c r="AE183" s="110"/>
      <c r="AF183" s="110"/>
      <c r="AG183" s="110"/>
      <c r="AH183" s="110"/>
      <c r="AI183" s="110"/>
      <c r="AJ183" s="110"/>
      <c r="AK183" s="110"/>
      <c r="AL183" s="110"/>
      <c r="AM183" s="110"/>
      <c r="AN183" s="110"/>
      <c r="AO183" s="110"/>
      <c r="AP183" s="110"/>
    </row>
    <row r="184" spans="1:42" ht="15.75" customHeight="1">
      <c r="A184" s="128"/>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10"/>
      <c r="AB184" s="110"/>
      <c r="AC184" s="110"/>
      <c r="AD184" s="110"/>
      <c r="AE184" s="110"/>
      <c r="AF184" s="110"/>
      <c r="AG184" s="110"/>
      <c r="AH184" s="110"/>
      <c r="AI184" s="110"/>
      <c r="AJ184" s="110"/>
      <c r="AK184" s="110"/>
      <c r="AL184" s="110"/>
      <c r="AM184" s="110"/>
      <c r="AN184" s="110"/>
      <c r="AO184" s="110"/>
      <c r="AP184" s="110"/>
    </row>
    <row r="185" spans="1:42" ht="15.75" customHeight="1">
      <c r="A185" s="128"/>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10"/>
      <c r="AB185" s="110"/>
      <c r="AC185" s="110"/>
      <c r="AD185" s="110"/>
      <c r="AE185" s="110"/>
      <c r="AF185" s="110"/>
      <c r="AG185" s="110"/>
      <c r="AH185" s="110"/>
      <c r="AI185" s="110"/>
      <c r="AJ185" s="110"/>
      <c r="AK185" s="110"/>
      <c r="AL185" s="110"/>
      <c r="AM185" s="110"/>
      <c r="AN185" s="110"/>
      <c r="AO185" s="110"/>
      <c r="AP185" s="110"/>
    </row>
    <row r="186" spans="1:42" ht="15.75" customHeight="1">
      <c r="A186" s="128"/>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10"/>
      <c r="AB186" s="110"/>
      <c r="AC186" s="110"/>
      <c r="AD186" s="110"/>
      <c r="AE186" s="110"/>
      <c r="AF186" s="110"/>
      <c r="AG186" s="110"/>
      <c r="AH186" s="110"/>
      <c r="AI186" s="110"/>
      <c r="AJ186" s="110"/>
      <c r="AK186" s="110"/>
      <c r="AL186" s="110"/>
      <c r="AM186" s="110"/>
      <c r="AN186" s="110"/>
      <c r="AO186" s="110"/>
      <c r="AP186" s="110"/>
    </row>
    <row r="187" spans="1:42" ht="15.75" customHeight="1">
      <c r="A187" s="128"/>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10"/>
      <c r="AB187" s="110"/>
      <c r="AC187" s="110"/>
      <c r="AD187" s="110"/>
      <c r="AE187" s="110"/>
      <c r="AF187" s="110"/>
      <c r="AG187" s="110"/>
      <c r="AH187" s="110"/>
      <c r="AI187" s="110"/>
      <c r="AJ187" s="110"/>
      <c r="AK187" s="110"/>
      <c r="AL187" s="110"/>
      <c r="AM187" s="110"/>
      <c r="AN187" s="110"/>
      <c r="AO187" s="110"/>
      <c r="AP187" s="110"/>
    </row>
    <row r="188" spans="1:42" ht="15.75" customHeight="1">
      <c r="A188" s="128"/>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10"/>
      <c r="AB188" s="110"/>
      <c r="AC188" s="110"/>
      <c r="AD188" s="110"/>
      <c r="AE188" s="110"/>
      <c r="AF188" s="110"/>
      <c r="AG188" s="110"/>
      <c r="AH188" s="110"/>
      <c r="AI188" s="110"/>
      <c r="AJ188" s="110"/>
      <c r="AK188" s="110"/>
      <c r="AL188" s="110"/>
      <c r="AM188" s="110"/>
      <c r="AN188" s="110"/>
      <c r="AO188" s="110"/>
      <c r="AP188" s="110"/>
    </row>
    <row r="189" spans="1:42" ht="15.75" customHeight="1">
      <c r="A189" s="128"/>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10"/>
      <c r="AB189" s="110"/>
      <c r="AC189" s="110"/>
      <c r="AD189" s="110"/>
      <c r="AE189" s="110"/>
      <c r="AF189" s="110"/>
      <c r="AG189" s="110"/>
      <c r="AH189" s="110"/>
      <c r="AI189" s="110"/>
      <c r="AJ189" s="110"/>
      <c r="AK189" s="110"/>
      <c r="AL189" s="110"/>
      <c r="AM189" s="110"/>
      <c r="AN189" s="110"/>
      <c r="AO189" s="110"/>
      <c r="AP189" s="110"/>
    </row>
    <row r="190" spans="1:42" ht="15.75" customHeight="1">
      <c r="A190" s="128"/>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10"/>
      <c r="AB190" s="110"/>
      <c r="AC190" s="110"/>
      <c r="AD190" s="110"/>
      <c r="AE190" s="110"/>
      <c r="AF190" s="110"/>
      <c r="AG190" s="110"/>
      <c r="AH190" s="110"/>
      <c r="AI190" s="110"/>
      <c r="AJ190" s="110"/>
      <c r="AK190" s="110"/>
      <c r="AL190" s="110"/>
      <c r="AM190" s="110"/>
      <c r="AN190" s="110"/>
      <c r="AO190" s="110"/>
      <c r="AP190" s="110"/>
    </row>
    <row r="191" spans="1:42" ht="15.75" customHeight="1">
      <c r="A191" s="128"/>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10"/>
      <c r="AB191" s="110"/>
      <c r="AC191" s="110"/>
      <c r="AD191" s="110"/>
      <c r="AE191" s="110"/>
      <c r="AF191" s="110"/>
      <c r="AG191" s="110"/>
      <c r="AH191" s="110"/>
      <c r="AI191" s="110"/>
      <c r="AJ191" s="110"/>
      <c r="AK191" s="110"/>
      <c r="AL191" s="110"/>
      <c r="AM191" s="110"/>
      <c r="AN191" s="110"/>
      <c r="AO191" s="110"/>
      <c r="AP191" s="110"/>
    </row>
    <row r="192" spans="1:42" ht="15.75" customHeight="1">
      <c r="A192" s="128"/>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10"/>
      <c r="AB192" s="110"/>
      <c r="AC192" s="110"/>
      <c r="AD192" s="110"/>
      <c r="AE192" s="110"/>
      <c r="AF192" s="110"/>
      <c r="AG192" s="110"/>
      <c r="AH192" s="110"/>
      <c r="AI192" s="110"/>
      <c r="AJ192" s="110"/>
      <c r="AK192" s="110"/>
      <c r="AL192" s="110"/>
      <c r="AM192" s="110"/>
      <c r="AN192" s="110"/>
      <c r="AO192" s="110"/>
      <c r="AP192" s="110"/>
    </row>
    <row r="193" spans="1:42" ht="15.75" customHeight="1">
      <c r="A193" s="128"/>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10"/>
      <c r="AB193" s="110"/>
      <c r="AC193" s="110"/>
      <c r="AD193" s="110"/>
      <c r="AE193" s="110"/>
      <c r="AF193" s="110"/>
      <c r="AG193" s="110"/>
      <c r="AH193" s="110"/>
      <c r="AI193" s="110"/>
      <c r="AJ193" s="110"/>
      <c r="AK193" s="110"/>
      <c r="AL193" s="110"/>
      <c r="AM193" s="110"/>
      <c r="AN193" s="110"/>
      <c r="AO193" s="110"/>
      <c r="AP193" s="110"/>
    </row>
    <row r="194" spans="1:42" ht="15.75" customHeight="1">
      <c r="A194" s="128"/>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10"/>
      <c r="AB194" s="110"/>
      <c r="AC194" s="110"/>
      <c r="AD194" s="110"/>
      <c r="AE194" s="110"/>
      <c r="AF194" s="110"/>
      <c r="AG194" s="110"/>
      <c r="AH194" s="110"/>
      <c r="AI194" s="110"/>
      <c r="AJ194" s="110"/>
      <c r="AK194" s="110"/>
      <c r="AL194" s="110"/>
      <c r="AM194" s="110"/>
      <c r="AN194" s="110"/>
      <c r="AO194" s="110"/>
      <c r="AP194" s="110"/>
    </row>
    <row r="195" spans="1:42" ht="15.75" customHeight="1">
      <c r="A195" s="128"/>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10"/>
      <c r="AB195" s="110"/>
      <c r="AC195" s="110"/>
      <c r="AD195" s="110"/>
      <c r="AE195" s="110"/>
      <c r="AF195" s="110"/>
      <c r="AG195" s="110"/>
      <c r="AH195" s="110"/>
      <c r="AI195" s="110"/>
      <c r="AJ195" s="110"/>
      <c r="AK195" s="110"/>
      <c r="AL195" s="110"/>
      <c r="AM195" s="110"/>
      <c r="AN195" s="110"/>
      <c r="AO195" s="110"/>
      <c r="AP195" s="110"/>
    </row>
    <row r="196" spans="1:42" ht="15.75" customHeight="1">
      <c r="A196" s="128"/>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10"/>
      <c r="AB196" s="110"/>
      <c r="AC196" s="110"/>
      <c r="AD196" s="110"/>
      <c r="AE196" s="110"/>
      <c r="AF196" s="110"/>
      <c r="AG196" s="110"/>
      <c r="AH196" s="110"/>
      <c r="AI196" s="110"/>
      <c r="AJ196" s="110"/>
      <c r="AK196" s="110"/>
      <c r="AL196" s="110"/>
      <c r="AM196" s="110"/>
      <c r="AN196" s="110"/>
      <c r="AO196" s="110"/>
      <c r="AP196" s="110"/>
    </row>
    <row r="197" spans="1:42" ht="15.75" customHeight="1">
      <c r="A197" s="128"/>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10"/>
      <c r="AB197" s="110"/>
      <c r="AC197" s="110"/>
      <c r="AD197" s="110"/>
      <c r="AE197" s="110"/>
      <c r="AF197" s="110"/>
      <c r="AG197" s="110"/>
      <c r="AH197" s="110"/>
      <c r="AI197" s="110"/>
      <c r="AJ197" s="110"/>
      <c r="AK197" s="110"/>
      <c r="AL197" s="110"/>
      <c r="AM197" s="110"/>
      <c r="AN197" s="110"/>
      <c r="AO197" s="110"/>
      <c r="AP197" s="110"/>
    </row>
    <row r="198" spans="1:42" ht="15.75" customHeight="1">
      <c r="A198" s="128"/>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10"/>
      <c r="AB198" s="110"/>
      <c r="AC198" s="110"/>
      <c r="AD198" s="110"/>
      <c r="AE198" s="110"/>
      <c r="AF198" s="110"/>
      <c r="AG198" s="110"/>
      <c r="AH198" s="110"/>
      <c r="AI198" s="110"/>
      <c r="AJ198" s="110"/>
      <c r="AK198" s="110"/>
      <c r="AL198" s="110"/>
      <c r="AM198" s="110"/>
      <c r="AN198" s="110"/>
      <c r="AO198" s="110"/>
      <c r="AP198" s="110"/>
    </row>
    <row r="199" spans="1:42" ht="15.75" customHeight="1">
      <c r="A199" s="128"/>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10"/>
      <c r="AB199" s="110"/>
      <c r="AC199" s="110"/>
      <c r="AD199" s="110"/>
      <c r="AE199" s="110"/>
      <c r="AF199" s="110"/>
      <c r="AG199" s="110"/>
      <c r="AH199" s="110"/>
      <c r="AI199" s="110"/>
      <c r="AJ199" s="110"/>
      <c r="AK199" s="110"/>
      <c r="AL199" s="110"/>
      <c r="AM199" s="110"/>
      <c r="AN199" s="110"/>
      <c r="AO199" s="110"/>
      <c r="AP199" s="110"/>
    </row>
    <row r="200" spans="1:42" ht="15.75" customHeight="1">
      <c r="A200" s="128"/>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10"/>
      <c r="AB200" s="110"/>
      <c r="AC200" s="110"/>
      <c r="AD200" s="110"/>
      <c r="AE200" s="110"/>
      <c r="AF200" s="110"/>
      <c r="AG200" s="110"/>
      <c r="AH200" s="110"/>
      <c r="AI200" s="110"/>
      <c r="AJ200" s="110"/>
      <c r="AK200" s="110"/>
      <c r="AL200" s="110"/>
      <c r="AM200" s="110"/>
      <c r="AN200" s="110"/>
      <c r="AO200" s="110"/>
      <c r="AP200" s="110"/>
    </row>
    <row r="201" spans="1:42" ht="15.75" customHeight="1">
      <c r="A201" s="128"/>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10"/>
      <c r="AB201" s="110"/>
      <c r="AC201" s="110"/>
      <c r="AD201" s="110"/>
      <c r="AE201" s="110"/>
      <c r="AF201" s="110"/>
      <c r="AG201" s="110"/>
      <c r="AH201" s="110"/>
      <c r="AI201" s="110"/>
      <c r="AJ201" s="110"/>
      <c r="AK201" s="110"/>
      <c r="AL201" s="110"/>
      <c r="AM201" s="110"/>
      <c r="AN201" s="110"/>
      <c r="AO201" s="110"/>
      <c r="AP201" s="110"/>
    </row>
    <row r="202" spans="1:42" ht="15.75" customHeight="1">
      <c r="A202" s="128"/>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10"/>
      <c r="AB202" s="110"/>
      <c r="AC202" s="110"/>
      <c r="AD202" s="110"/>
      <c r="AE202" s="110"/>
      <c r="AF202" s="110"/>
      <c r="AG202" s="110"/>
      <c r="AH202" s="110"/>
      <c r="AI202" s="110"/>
      <c r="AJ202" s="110"/>
      <c r="AK202" s="110"/>
      <c r="AL202" s="110"/>
      <c r="AM202" s="110"/>
      <c r="AN202" s="110"/>
      <c r="AO202" s="110"/>
      <c r="AP202" s="110"/>
    </row>
    <row r="203" spans="1:42" ht="15.75" customHeight="1">
      <c r="A203" s="128"/>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10"/>
      <c r="AB203" s="110"/>
      <c r="AC203" s="110"/>
      <c r="AD203" s="110"/>
      <c r="AE203" s="110"/>
      <c r="AF203" s="110"/>
      <c r="AG203" s="110"/>
      <c r="AH203" s="110"/>
      <c r="AI203" s="110"/>
      <c r="AJ203" s="110"/>
      <c r="AK203" s="110"/>
      <c r="AL203" s="110"/>
      <c r="AM203" s="110"/>
      <c r="AN203" s="110"/>
      <c r="AO203" s="110"/>
      <c r="AP203" s="110"/>
    </row>
    <row r="204" spans="1:42" ht="15.75" customHeight="1">
      <c r="A204" s="128"/>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10"/>
      <c r="AB204" s="110"/>
      <c r="AC204" s="110"/>
      <c r="AD204" s="110"/>
      <c r="AE204" s="110"/>
      <c r="AF204" s="110"/>
      <c r="AG204" s="110"/>
      <c r="AH204" s="110"/>
      <c r="AI204" s="110"/>
      <c r="AJ204" s="110"/>
      <c r="AK204" s="110"/>
      <c r="AL204" s="110"/>
      <c r="AM204" s="110"/>
      <c r="AN204" s="110"/>
      <c r="AO204" s="110"/>
      <c r="AP204" s="110"/>
    </row>
    <row r="205" spans="1:42" ht="15.75" customHeight="1">
      <c r="A205" s="128"/>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10"/>
      <c r="AB205" s="110"/>
      <c r="AC205" s="110"/>
      <c r="AD205" s="110"/>
      <c r="AE205" s="110"/>
      <c r="AF205" s="110"/>
      <c r="AG205" s="110"/>
      <c r="AH205" s="110"/>
      <c r="AI205" s="110"/>
      <c r="AJ205" s="110"/>
      <c r="AK205" s="110"/>
      <c r="AL205" s="110"/>
      <c r="AM205" s="110"/>
      <c r="AN205" s="110"/>
      <c r="AO205" s="110"/>
      <c r="AP205" s="110"/>
    </row>
    <row r="206" spans="1:42" ht="15.75" customHeight="1">
      <c r="A206" s="128"/>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10"/>
      <c r="AB206" s="110"/>
      <c r="AC206" s="110"/>
      <c r="AD206" s="110"/>
      <c r="AE206" s="110"/>
      <c r="AF206" s="110"/>
      <c r="AG206" s="110"/>
      <c r="AH206" s="110"/>
      <c r="AI206" s="110"/>
      <c r="AJ206" s="110"/>
      <c r="AK206" s="110"/>
      <c r="AL206" s="110"/>
      <c r="AM206" s="110"/>
      <c r="AN206" s="110"/>
      <c r="AO206" s="110"/>
      <c r="AP206" s="110"/>
    </row>
    <row r="207" spans="1:42" ht="15.75" customHeight="1">
      <c r="A207" s="128"/>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10"/>
      <c r="AB207" s="110"/>
      <c r="AC207" s="110"/>
      <c r="AD207" s="110"/>
      <c r="AE207" s="110"/>
      <c r="AF207" s="110"/>
      <c r="AG207" s="110"/>
      <c r="AH207" s="110"/>
      <c r="AI207" s="110"/>
      <c r="AJ207" s="110"/>
      <c r="AK207" s="110"/>
      <c r="AL207" s="110"/>
      <c r="AM207" s="110"/>
      <c r="AN207" s="110"/>
      <c r="AO207" s="110"/>
      <c r="AP207" s="110"/>
    </row>
    <row r="208" spans="1:42" ht="15.75" customHeight="1">
      <c r="A208" s="128"/>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10"/>
      <c r="AB208" s="110"/>
      <c r="AC208" s="110"/>
      <c r="AD208" s="110"/>
      <c r="AE208" s="110"/>
      <c r="AF208" s="110"/>
      <c r="AG208" s="110"/>
      <c r="AH208" s="110"/>
      <c r="AI208" s="110"/>
      <c r="AJ208" s="110"/>
      <c r="AK208" s="110"/>
      <c r="AL208" s="110"/>
      <c r="AM208" s="110"/>
      <c r="AN208" s="110"/>
      <c r="AO208" s="110"/>
      <c r="AP208" s="110"/>
    </row>
    <row r="209" spans="1:42" ht="15.75" customHeight="1">
      <c r="A209" s="128"/>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10"/>
      <c r="AB209" s="110"/>
      <c r="AC209" s="110"/>
      <c r="AD209" s="110"/>
      <c r="AE209" s="110"/>
      <c r="AF209" s="110"/>
      <c r="AG209" s="110"/>
      <c r="AH209" s="110"/>
      <c r="AI209" s="110"/>
      <c r="AJ209" s="110"/>
      <c r="AK209" s="110"/>
      <c r="AL209" s="110"/>
      <c r="AM209" s="110"/>
      <c r="AN209" s="110"/>
      <c r="AO209" s="110"/>
      <c r="AP209" s="110"/>
    </row>
    <row r="210" spans="1:42" ht="15.75" customHeight="1">
      <c r="A210" s="128"/>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10"/>
      <c r="AB210" s="110"/>
      <c r="AC210" s="110"/>
      <c r="AD210" s="110"/>
      <c r="AE210" s="110"/>
      <c r="AF210" s="110"/>
      <c r="AG210" s="110"/>
      <c r="AH210" s="110"/>
      <c r="AI210" s="110"/>
      <c r="AJ210" s="110"/>
      <c r="AK210" s="110"/>
      <c r="AL210" s="110"/>
      <c r="AM210" s="110"/>
      <c r="AN210" s="110"/>
      <c r="AO210" s="110"/>
      <c r="AP210" s="110"/>
    </row>
    <row r="211" spans="1:42" ht="15.75" customHeight="1">
      <c r="A211" s="128"/>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10"/>
      <c r="AB211" s="110"/>
      <c r="AC211" s="110"/>
      <c r="AD211" s="110"/>
      <c r="AE211" s="110"/>
      <c r="AF211" s="110"/>
      <c r="AG211" s="110"/>
      <c r="AH211" s="110"/>
      <c r="AI211" s="110"/>
      <c r="AJ211" s="110"/>
      <c r="AK211" s="110"/>
      <c r="AL211" s="110"/>
      <c r="AM211" s="110"/>
      <c r="AN211" s="110"/>
      <c r="AO211" s="110"/>
      <c r="AP211" s="110"/>
    </row>
    <row r="212" spans="1:42" ht="15.75" customHeight="1">
      <c r="A212" s="128"/>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10"/>
      <c r="AB212" s="110"/>
      <c r="AC212" s="110"/>
      <c r="AD212" s="110"/>
      <c r="AE212" s="110"/>
      <c r="AF212" s="110"/>
      <c r="AG212" s="110"/>
      <c r="AH212" s="110"/>
      <c r="AI212" s="110"/>
      <c r="AJ212" s="110"/>
      <c r="AK212" s="110"/>
      <c r="AL212" s="110"/>
      <c r="AM212" s="110"/>
      <c r="AN212" s="110"/>
      <c r="AO212" s="110"/>
      <c r="AP212" s="110"/>
    </row>
    <row r="213" spans="1:42" ht="15.75" customHeight="1">
      <c r="A213" s="128"/>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10"/>
      <c r="AB213" s="110"/>
      <c r="AC213" s="110"/>
      <c r="AD213" s="110"/>
      <c r="AE213" s="110"/>
      <c r="AF213" s="110"/>
      <c r="AG213" s="110"/>
      <c r="AH213" s="110"/>
      <c r="AI213" s="110"/>
      <c r="AJ213" s="110"/>
      <c r="AK213" s="110"/>
      <c r="AL213" s="110"/>
      <c r="AM213" s="110"/>
      <c r="AN213" s="110"/>
      <c r="AO213" s="110"/>
      <c r="AP213" s="110"/>
    </row>
    <row r="214" spans="1:42" ht="15.75" customHeight="1">
      <c r="A214" s="128"/>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10"/>
      <c r="AB214" s="110"/>
      <c r="AC214" s="110"/>
      <c r="AD214" s="110"/>
      <c r="AE214" s="110"/>
      <c r="AF214" s="110"/>
      <c r="AG214" s="110"/>
      <c r="AH214" s="110"/>
      <c r="AI214" s="110"/>
      <c r="AJ214" s="110"/>
      <c r="AK214" s="110"/>
      <c r="AL214" s="110"/>
      <c r="AM214" s="110"/>
      <c r="AN214" s="110"/>
      <c r="AO214" s="110"/>
      <c r="AP214" s="110"/>
    </row>
    <row r="215" spans="1:42" ht="15.75" customHeight="1">
      <c r="A215" s="128"/>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10"/>
      <c r="AB215" s="110"/>
      <c r="AC215" s="110"/>
      <c r="AD215" s="110"/>
      <c r="AE215" s="110"/>
      <c r="AF215" s="110"/>
      <c r="AG215" s="110"/>
      <c r="AH215" s="110"/>
      <c r="AI215" s="110"/>
      <c r="AJ215" s="110"/>
      <c r="AK215" s="110"/>
      <c r="AL215" s="110"/>
      <c r="AM215" s="110"/>
      <c r="AN215" s="110"/>
      <c r="AO215" s="110"/>
      <c r="AP215" s="110"/>
    </row>
    <row r="216" spans="1:42" ht="15.75" customHeight="1">
      <c r="A216" s="128"/>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10"/>
      <c r="AB216" s="110"/>
      <c r="AC216" s="110"/>
      <c r="AD216" s="110"/>
      <c r="AE216" s="110"/>
      <c r="AF216" s="110"/>
      <c r="AG216" s="110"/>
      <c r="AH216" s="110"/>
      <c r="AI216" s="110"/>
      <c r="AJ216" s="110"/>
      <c r="AK216" s="110"/>
      <c r="AL216" s="110"/>
      <c r="AM216" s="110"/>
      <c r="AN216" s="110"/>
      <c r="AO216" s="110"/>
      <c r="AP216" s="110"/>
    </row>
    <row r="217" spans="1:42" ht="15.75" customHeight="1">
      <c r="A217" s="128"/>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10"/>
      <c r="AB217" s="110"/>
      <c r="AC217" s="110"/>
      <c r="AD217" s="110"/>
      <c r="AE217" s="110"/>
      <c r="AF217" s="110"/>
      <c r="AG217" s="110"/>
      <c r="AH217" s="110"/>
      <c r="AI217" s="110"/>
      <c r="AJ217" s="110"/>
      <c r="AK217" s="110"/>
      <c r="AL217" s="110"/>
      <c r="AM217" s="110"/>
      <c r="AN217" s="110"/>
      <c r="AO217" s="110"/>
      <c r="AP217" s="110"/>
    </row>
    <row r="218" spans="1:42" ht="15.75" customHeight="1">
      <c r="A218" s="128"/>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10"/>
      <c r="AB218" s="110"/>
      <c r="AC218" s="110"/>
      <c r="AD218" s="110"/>
      <c r="AE218" s="110"/>
      <c r="AF218" s="110"/>
      <c r="AG218" s="110"/>
      <c r="AH218" s="110"/>
      <c r="AI218" s="110"/>
      <c r="AJ218" s="110"/>
      <c r="AK218" s="110"/>
      <c r="AL218" s="110"/>
      <c r="AM218" s="110"/>
      <c r="AN218" s="110"/>
      <c r="AO218" s="110"/>
      <c r="AP218" s="110"/>
    </row>
    <row r="219" spans="1:42" ht="15.75" customHeight="1">
      <c r="A219" s="128"/>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10"/>
      <c r="AB219" s="110"/>
      <c r="AC219" s="110"/>
      <c r="AD219" s="110"/>
      <c r="AE219" s="110"/>
      <c r="AF219" s="110"/>
      <c r="AG219" s="110"/>
      <c r="AH219" s="110"/>
      <c r="AI219" s="110"/>
      <c r="AJ219" s="110"/>
      <c r="AK219" s="110"/>
      <c r="AL219" s="110"/>
      <c r="AM219" s="110"/>
      <c r="AN219" s="110"/>
      <c r="AO219" s="110"/>
      <c r="AP219" s="110"/>
    </row>
    <row r="220" spans="1:42" ht="15.75" customHeight="1">
      <c r="A220" s="128"/>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10"/>
      <c r="AB220" s="110"/>
      <c r="AC220" s="110"/>
      <c r="AD220" s="110"/>
      <c r="AE220" s="110"/>
      <c r="AF220" s="110"/>
      <c r="AG220" s="110"/>
      <c r="AH220" s="110"/>
      <c r="AI220" s="110"/>
      <c r="AJ220" s="110"/>
      <c r="AK220" s="110"/>
      <c r="AL220" s="110"/>
      <c r="AM220" s="110"/>
      <c r="AN220" s="110"/>
      <c r="AO220" s="110"/>
      <c r="AP220" s="110"/>
    </row>
    <row r="221" spans="1:42" ht="15.75" customHeight="1">
      <c r="A221" s="128"/>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10"/>
      <c r="AB221" s="110"/>
      <c r="AC221" s="110"/>
      <c r="AD221" s="110"/>
      <c r="AE221" s="110"/>
      <c r="AF221" s="110"/>
      <c r="AG221" s="110"/>
      <c r="AH221" s="110"/>
      <c r="AI221" s="110"/>
      <c r="AJ221" s="110"/>
      <c r="AK221" s="110"/>
      <c r="AL221" s="110"/>
      <c r="AM221" s="110"/>
      <c r="AN221" s="110"/>
      <c r="AO221" s="110"/>
      <c r="AP221" s="110"/>
    </row>
    <row r="222" spans="1:42" ht="15.75" customHeight="1">
      <c r="A222" s="128"/>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10"/>
      <c r="AB222" s="110"/>
      <c r="AC222" s="110"/>
      <c r="AD222" s="110"/>
      <c r="AE222" s="110"/>
      <c r="AF222" s="110"/>
      <c r="AG222" s="110"/>
      <c r="AH222" s="110"/>
      <c r="AI222" s="110"/>
      <c r="AJ222" s="110"/>
      <c r="AK222" s="110"/>
      <c r="AL222" s="110"/>
      <c r="AM222" s="110"/>
      <c r="AN222" s="110"/>
      <c r="AO222" s="110"/>
      <c r="AP222" s="110"/>
    </row>
    <row r="223" spans="1:42" ht="15.75" customHeight="1">
      <c r="A223" s="128"/>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10"/>
      <c r="AB223" s="110"/>
      <c r="AC223" s="110"/>
      <c r="AD223" s="110"/>
      <c r="AE223" s="110"/>
      <c r="AF223" s="110"/>
      <c r="AG223" s="110"/>
      <c r="AH223" s="110"/>
      <c r="AI223" s="110"/>
      <c r="AJ223" s="110"/>
      <c r="AK223" s="110"/>
      <c r="AL223" s="110"/>
      <c r="AM223" s="110"/>
      <c r="AN223" s="110"/>
      <c r="AO223" s="110"/>
      <c r="AP223" s="110"/>
    </row>
    <row r="224" spans="1:42" ht="15.75" customHeight="1">
      <c r="A224" s="128"/>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10"/>
      <c r="AB224" s="110"/>
      <c r="AC224" s="110"/>
      <c r="AD224" s="110"/>
      <c r="AE224" s="110"/>
      <c r="AF224" s="110"/>
      <c r="AG224" s="110"/>
      <c r="AH224" s="110"/>
      <c r="AI224" s="110"/>
      <c r="AJ224" s="110"/>
      <c r="AK224" s="110"/>
      <c r="AL224" s="110"/>
      <c r="AM224" s="110"/>
      <c r="AN224" s="110"/>
      <c r="AO224" s="110"/>
      <c r="AP224" s="110"/>
    </row>
    <row r="225" spans="1:42" ht="15.75" customHeight="1">
      <c r="A225" s="128"/>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10"/>
      <c r="AB225" s="110"/>
      <c r="AC225" s="110"/>
      <c r="AD225" s="110"/>
      <c r="AE225" s="110"/>
      <c r="AF225" s="110"/>
      <c r="AG225" s="110"/>
      <c r="AH225" s="110"/>
      <c r="AI225" s="110"/>
      <c r="AJ225" s="110"/>
      <c r="AK225" s="110"/>
      <c r="AL225" s="110"/>
      <c r="AM225" s="110"/>
      <c r="AN225" s="110"/>
      <c r="AO225" s="110"/>
      <c r="AP225" s="110"/>
    </row>
    <row r="226" spans="1:42" ht="15.75" customHeight="1">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row>
    <row r="227" spans="1:42" ht="15.75" customHeight="1">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row>
    <row r="228" spans="1:42" ht="15.75" customHeight="1">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row>
    <row r="229" spans="1:42" ht="15.75" customHeight="1">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row>
    <row r="230" spans="1:42" ht="15.75" customHeight="1">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row>
    <row r="231" spans="1:42" ht="15.75" customHeight="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row>
    <row r="232" spans="1:42" ht="15.75" customHeight="1">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c r="AO232" s="110"/>
      <c r="AP232" s="110"/>
    </row>
    <row r="233" spans="1:42" ht="15.75" customHeight="1">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row>
    <row r="234" spans="1:42" ht="15.75" customHeight="1">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c r="AO234" s="110"/>
      <c r="AP234" s="110"/>
    </row>
    <row r="235" spans="1:42" ht="15.75" customHeight="1">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row>
    <row r="236" spans="1:42" ht="15.75" customHeight="1">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c r="AO236" s="110"/>
      <c r="AP236" s="110"/>
    </row>
    <row r="237" spans="1:42" ht="15.75" customHeight="1">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row>
    <row r="238" spans="1:42" ht="15.75" customHeight="1">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row>
    <row r="239" spans="1:42" ht="15.75" customHeight="1">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row>
    <row r="240" spans="1:42" ht="15.75" customHeight="1">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row>
    <row r="241" spans="1:42" ht="15.75" customHeight="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row>
    <row r="242" spans="1:42" ht="15.75" customHeight="1">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row>
    <row r="243" spans="1:42" ht="15.75" customHeight="1">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row>
    <row r="244" spans="1:42" ht="15.75" customHeight="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c r="AO244" s="110"/>
      <c r="AP244" s="110"/>
    </row>
    <row r="245" spans="1:42" ht="15.75" customHeight="1">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row>
    <row r="246" spans="1:42" ht="15.75" customHeight="1">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c r="AO246" s="110"/>
      <c r="AP246" s="110"/>
    </row>
    <row r="247" spans="1:42" ht="15.75" customHeight="1">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row>
    <row r="248" spans="1:42" ht="15.75" customHeight="1">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row>
    <row r="249" spans="1:42" ht="15.75" customHeight="1">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row>
    <row r="250" spans="1:42" ht="15.75" customHeight="1">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row>
    <row r="251" spans="1:42" ht="15.75" customHeight="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row>
    <row r="252" spans="1:42" ht="15.75" customHeight="1">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row>
    <row r="253" spans="1:42" ht="15.75" customHeight="1">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row>
    <row r="254" spans="1:42" ht="15.75" customHeight="1">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c r="AO254" s="110"/>
      <c r="AP254" s="110"/>
    </row>
    <row r="255" spans="1:42" ht="15.75" customHeight="1">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c r="AN255" s="110"/>
      <c r="AO255" s="110"/>
      <c r="AP255" s="110"/>
    </row>
    <row r="256" spans="1:42" ht="15.75" customHeight="1">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c r="AN256" s="110"/>
      <c r="AO256" s="110"/>
      <c r="AP256" s="110"/>
    </row>
    <row r="257" spans="1:42" ht="15.75" customHeight="1">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c r="AO257" s="110"/>
      <c r="AP257" s="110"/>
    </row>
    <row r="258" spans="1:42" ht="15.75" customHeight="1">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c r="AO258" s="110"/>
      <c r="AP258" s="110"/>
    </row>
    <row r="259" spans="1:42" ht="15.75" customHeight="1">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c r="AO259" s="110"/>
      <c r="AP259" s="110"/>
    </row>
    <row r="260" spans="1:42" ht="15.75" customHeight="1">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c r="AO260" s="110"/>
      <c r="AP260" s="110"/>
    </row>
    <row r="261" spans="1:42" ht="15.75" customHeight="1">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c r="AN261" s="110"/>
      <c r="AO261" s="110"/>
      <c r="AP261" s="110"/>
    </row>
    <row r="262" spans="1:42" ht="15.75" customHeight="1">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row>
    <row r="263" spans="1:42" ht="15.75" customHeight="1">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c r="AL263" s="110"/>
      <c r="AM263" s="110"/>
      <c r="AN263" s="110"/>
      <c r="AO263" s="110"/>
      <c r="AP263" s="110"/>
    </row>
    <row r="264" spans="1:42" ht="15.75" customHeight="1">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c r="AN264" s="110"/>
      <c r="AO264" s="110"/>
      <c r="AP264" s="110"/>
    </row>
    <row r="265" spans="1:42" ht="15.75" customHeight="1">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10"/>
      <c r="AM265" s="110"/>
      <c r="AN265" s="110"/>
      <c r="AO265" s="110"/>
      <c r="AP265" s="110"/>
    </row>
    <row r="266" spans="1:42" ht="15.75" customHeight="1">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row>
    <row r="267" spans="1:42" ht="15.75" customHeight="1">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c r="AO267" s="110"/>
      <c r="AP267" s="110"/>
    </row>
    <row r="268" spans="1:42" ht="15.75" customHeight="1">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row>
    <row r="269" spans="1:42" ht="15.75" customHeight="1">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row>
    <row r="270" spans="1:42" ht="15.75" customHeight="1">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c r="AN270" s="110"/>
      <c r="AO270" s="110"/>
      <c r="AP270" s="110"/>
    </row>
    <row r="271" spans="1:42" ht="15.75" customHeight="1">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c r="AO271" s="110"/>
      <c r="AP271" s="110"/>
    </row>
    <row r="272" spans="1:42" ht="15.75" customHeight="1">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c r="AN272" s="110"/>
      <c r="AO272" s="110"/>
      <c r="AP272" s="110"/>
    </row>
    <row r="273" spans="1:42" ht="15.75" customHeight="1">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c r="AN273" s="110"/>
      <c r="AO273" s="110"/>
      <c r="AP273" s="110"/>
    </row>
    <row r="274" spans="1:42" ht="15.75" customHeight="1">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row>
    <row r="275" spans="1:42" ht="15.75" customHeight="1">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c r="AN275" s="110"/>
      <c r="AO275" s="110"/>
      <c r="AP275" s="110"/>
    </row>
    <row r="276" spans="1:42" ht="15.75" customHeight="1">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row>
    <row r="277" spans="1:42" ht="15.75" customHeight="1">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c r="AO277" s="110"/>
      <c r="AP277" s="110"/>
    </row>
    <row r="278" spans="1:42" ht="15.75" customHeight="1">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c r="AO278" s="110"/>
      <c r="AP278" s="110"/>
    </row>
    <row r="279" spans="1:42" ht="15.75" customHeight="1">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c r="AN279" s="110"/>
      <c r="AO279" s="110"/>
      <c r="AP279" s="110"/>
    </row>
    <row r="280" spans="1:42" ht="15.75" customHeight="1">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c r="AO280" s="110"/>
      <c r="AP280" s="110"/>
    </row>
    <row r="281" spans="1:42" ht="15.75" customHeight="1">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c r="AM281" s="110"/>
      <c r="AN281" s="110"/>
      <c r="AO281" s="110"/>
      <c r="AP281" s="110"/>
    </row>
    <row r="282" spans="1:42" ht="15.75" customHeight="1">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c r="AO282" s="110"/>
      <c r="AP282" s="110"/>
    </row>
    <row r="283" spans="1:42" ht="15.75" customHeight="1">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c r="AN283" s="110"/>
      <c r="AO283" s="110"/>
      <c r="AP283" s="110"/>
    </row>
    <row r="284" spans="1:42" ht="15.75" customHeight="1">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10"/>
      <c r="AM284" s="110"/>
      <c r="AN284" s="110"/>
      <c r="AO284" s="110"/>
      <c r="AP284" s="110"/>
    </row>
    <row r="285" spans="1:42" ht="15.75" customHeight="1">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c r="AN285" s="110"/>
      <c r="AO285" s="110"/>
      <c r="AP285" s="110"/>
    </row>
    <row r="286" spans="1:42" ht="15.75" customHeight="1">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c r="AN286" s="110"/>
      <c r="AO286" s="110"/>
      <c r="AP286" s="110"/>
    </row>
    <row r="287" spans="1:42" ht="15.75" customHeight="1">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row>
    <row r="288" spans="1:42" ht="15.75" customHeight="1">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row>
    <row r="289" spans="1:42" ht="15.75" customHeight="1">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row>
    <row r="290" spans="1:42" ht="15.75" customHeight="1">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row>
    <row r="291" spans="1:42" ht="15.75" customHeight="1">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row>
    <row r="292" spans="1:42" ht="15.75" customHeight="1">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row>
    <row r="293" spans="1:42" ht="15.75" customHeight="1">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row>
    <row r="294" spans="1:42" ht="15.75" customHeight="1">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row>
    <row r="295" spans="1:42" ht="15.75" customHeight="1">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row>
    <row r="296" spans="1:42" ht="15.75" customHeight="1">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row>
    <row r="297" spans="1:42" ht="15.75" customHeight="1">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row>
    <row r="298" spans="1:42" ht="15.75" customHeight="1">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row>
    <row r="299" spans="1:42" ht="15.75" customHeight="1">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row>
    <row r="300" spans="1:42" ht="15.75" customHeight="1">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row>
    <row r="301" spans="1:42" ht="15.75" customHeight="1">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row>
    <row r="302" spans="1:42" ht="15.75" customHeight="1">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c r="AO302" s="110"/>
      <c r="AP302" s="110"/>
    </row>
    <row r="303" spans="1:42" ht="15.75" customHeight="1">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c r="AO303" s="110"/>
      <c r="AP303" s="110"/>
    </row>
    <row r="304" spans="1:42" ht="15.75" customHeight="1">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c r="AO304" s="110"/>
      <c r="AP304" s="110"/>
    </row>
    <row r="305" spans="1:42" ht="15.75" customHeight="1">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row>
    <row r="306" spans="1:42" ht="15.75" customHeight="1">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row>
    <row r="307" spans="1:42" ht="15.75" customHeight="1">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row>
    <row r="308" spans="1:42" ht="15.75" customHeight="1">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row>
    <row r="309" spans="1:42" ht="15.75" customHeight="1">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row>
    <row r="310" spans="1:42" ht="15.75" customHeight="1">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row>
    <row r="311" spans="1:42" ht="15.75" customHeight="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row>
    <row r="312" spans="1:42" ht="15.75" customHeight="1">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row>
    <row r="313" spans="1:42" ht="15.75" customHeight="1">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c r="AO313" s="110"/>
      <c r="AP313" s="110"/>
    </row>
    <row r="314" spans="1:42" ht="15.75" customHeight="1">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c r="AO314" s="110"/>
      <c r="AP314" s="110"/>
    </row>
    <row r="315" spans="1:42" ht="15.75" customHeight="1">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row>
    <row r="316" spans="1:42" ht="15.75" customHeight="1">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c r="AO316" s="110"/>
      <c r="AP316" s="110"/>
    </row>
    <row r="317" spans="1:42" ht="15.75" customHeight="1">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row>
    <row r="318" spans="1:42" ht="15.75" customHeight="1">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row>
    <row r="319" spans="1:42" ht="15.75" customHeight="1">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row>
    <row r="320" spans="1:42" ht="15.75" customHeight="1">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c r="AO320" s="110"/>
      <c r="AP320" s="110"/>
    </row>
    <row r="321" spans="1:42" ht="15.75" customHeight="1">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c r="AO321" s="110"/>
      <c r="AP321" s="110"/>
    </row>
    <row r="322" spans="1:42" ht="15.75" customHeight="1">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row>
    <row r="323" spans="1:42" ht="15.75" customHeight="1">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c r="AO323" s="110"/>
      <c r="AP323" s="110"/>
    </row>
    <row r="324" spans="1:42" ht="15.75" customHeight="1">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row>
    <row r="325" spans="1:42" ht="15.75" customHeight="1">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c r="AO325" s="110"/>
      <c r="AP325" s="110"/>
    </row>
    <row r="326" spans="1:42" ht="15.75" customHeight="1">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c r="AO326" s="110"/>
      <c r="AP326" s="110"/>
    </row>
    <row r="327" spans="1:42" ht="15.75" customHeight="1">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row>
    <row r="328" spans="1:42" ht="15.75" customHeight="1">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row>
    <row r="329" spans="1:42" ht="15.75" customHeight="1">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c r="AO329" s="110"/>
      <c r="AP329" s="110"/>
    </row>
    <row r="330" spans="1:42" ht="15.75" customHeight="1">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row>
    <row r="331" spans="1:42" ht="15.75" customHeight="1">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c r="AN331" s="110"/>
      <c r="AO331" s="110"/>
      <c r="AP331" s="110"/>
    </row>
    <row r="332" spans="1:42" ht="15.75" customHeight="1">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row>
    <row r="333" spans="1:42" ht="15.75" customHeight="1">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c r="AO333" s="110"/>
      <c r="AP333" s="110"/>
    </row>
    <row r="334" spans="1:42" ht="15.75" customHeight="1">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c r="AO334" s="110"/>
      <c r="AP334" s="110"/>
    </row>
    <row r="335" spans="1:42" ht="15.75" customHeight="1">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c r="AO335" s="110"/>
      <c r="AP335" s="110"/>
    </row>
    <row r="336" spans="1:42" ht="15.75" customHeight="1">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c r="AO336" s="110"/>
      <c r="AP336" s="110"/>
    </row>
    <row r="337" spans="1:42" ht="15.75" customHeight="1">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c r="AO337" s="110"/>
      <c r="AP337" s="110"/>
    </row>
    <row r="338" spans="1:42" ht="15.75" customHeight="1">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c r="AO338" s="110"/>
      <c r="AP338" s="110"/>
    </row>
    <row r="339" spans="1:42" ht="15.75" customHeight="1">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row>
    <row r="340" spans="1:42" ht="15.75" customHeight="1">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c r="AO340" s="110"/>
      <c r="AP340" s="110"/>
    </row>
    <row r="341" spans="1:42" ht="15.75" customHeight="1">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row>
    <row r="342" spans="1:42" ht="15.75" customHeight="1">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row>
    <row r="343" spans="1:42" ht="15.75" customHeight="1">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row>
    <row r="344" spans="1:42" ht="15.75" customHeight="1">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row>
    <row r="345" spans="1:42" ht="15.75" customHeight="1">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row>
    <row r="346" spans="1:42" ht="15.75" customHeight="1">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row>
    <row r="347" spans="1:42" ht="15.75" customHeight="1">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row>
    <row r="348" spans="1:42" ht="15.75" customHeight="1">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row>
    <row r="349" spans="1:42" ht="15.75" customHeight="1">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row>
    <row r="350" spans="1:42" ht="15.75" customHeight="1">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row>
    <row r="351" spans="1:42" ht="15.75" customHeight="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row>
    <row r="352" spans="1:42" ht="15.75" customHeight="1">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row>
    <row r="353" spans="1:42" ht="15.75" customHeight="1">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row>
    <row r="354" spans="1:42" ht="15.75" customHeight="1">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row>
    <row r="355" spans="1:42" ht="15.75" customHeight="1">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c r="AO355" s="110"/>
      <c r="AP355" s="110"/>
    </row>
    <row r="356" spans="1:42" ht="15.75" customHeight="1">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c r="AO356" s="110"/>
      <c r="AP356" s="110"/>
    </row>
    <row r="357" spans="1:42" ht="15.75" customHeight="1">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c r="AO357" s="110"/>
      <c r="AP357" s="110"/>
    </row>
    <row r="358" spans="1:42" ht="15.75" customHeight="1">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c r="AO358" s="110"/>
      <c r="AP358" s="110"/>
    </row>
    <row r="359" spans="1:42" ht="15.75" customHeight="1">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c r="AO359" s="110"/>
      <c r="AP359" s="110"/>
    </row>
    <row r="360" spans="1:42" ht="15.75" customHeight="1">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c r="AN360" s="110"/>
      <c r="AO360" s="110"/>
      <c r="AP360" s="110"/>
    </row>
    <row r="361" spans="1:42" ht="15.75" customHeight="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c r="AO361" s="110"/>
      <c r="AP361" s="110"/>
    </row>
    <row r="362" spans="1:42" ht="15.75" customHeight="1">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c r="AO362" s="110"/>
      <c r="AP362" s="110"/>
    </row>
    <row r="363" spans="1:42" ht="15.75" customHeight="1">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c r="AO363" s="110"/>
      <c r="AP363" s="110"/>
    </row>
    <row r="364" spans="1:42" ht="15.75" customHeight="1">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c r="AO364" s="110"/>
      <c r="AP364" s="110"/>
    </row>
    <row r="365" spans="1:42" ht="15.75" customHeight="1">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row>
    <row r="366" spans="1:42" ht="15.75" customHeight="1">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c r="AN366" s="110"/>
      <c r="AO366" s="110"/>
      <c r="AP366" s="110"/>
    </row>
    <row r="367" spans="1:42" ht="15.75" customHeight="1">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row>
    <row r="368" spans="1:42" ht="15.75" customHeight="1">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row>
    <row r="369" spans="1:42" ht="15.75" customHeight="1">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row>
    <row r="370" spans="1:42" ht="15.75" customHeight="1">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c r="AO370" s="110"/>
      <c r="AP370" s="110"/>
    </row>
    <row r="371" spans="1:42" ht="15.75" customHeight="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row>
    <row r="372" spans="1:42" ht="15.75" customHeight="1">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c r="AO372" s="110"/>
      <c r="AP372" s="110"/>
    </row>
    <row r="373" spans="1:42" ht="15.75" customHeight="1">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c r="AO373" s="110"/>
      <c r="AP373" s="110"/>
    </row>
    <row r="374" spans="1:42" ht="15.75" customHeight="1">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c r="AN374" s="110"/>
      <c r="AO374" s="110"/>
      <c r="AP374" s="110"/>
    </row>
    <row r="375" spans="1:42" ht="15.75" customHeight="1">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c r="AN375" s="110"/>
      <c r="AO375" s="110"/>
      <c r="AP375" s="110"/>
    </row>
    <row r="376" spans="1:42" ht="15.75" customHeight="1">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c r="AN376" s="110"/>
      <c r="AO376" s="110"/>
      <c r="AP376" s="110"/>
    </row>
    <row r="377" spans="1:42" ht="15.75" customHeight="1">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c r="AO377" s="110"/>
      <c r="AP377" s="110"/>
    </row>
    <row r="378" spans="1:42" ht="15.75" customHeight="1">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c r="AO378" s="110"/>
      <c r="AP378" s="110"/>
    </row>
    <row r="379" spans="1:42" ht="15.75" customHeight="1">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c r="AO379" s="110"/>
      <c r="AP379" s="110"/>
    </row>
    <row r="380" spans="1:42" ht="15.75" customHeight="1">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c r="AN380" s="110"/>
      <c r="AO380" s="110"/>
      <c r="AP380" s="110"/>
    </row>
    <row r="381" spans="1:42" ht="15.75" customHeight="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c r="AO381" s="110"/>
      <c r="AP381" s="110"/>
    </row>
    <row r="382" spans="1:42" ht="15.75" customHeight="1">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c r="AN382" s="110"/>
      <c r="AO382" s="110"/>
      <c r="AP382" s="110"/>
    </row>
    <row r="383" spans="1:42" ht="15.75" customHeight="1">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c r="AO383" s="110"/>
      <c r="AP383" s="110"/>
    </row>
    <row r="384" spans="1:42" ht="15.75" customHeight="1">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c r="AO384" s="110"/>
      <c r="AP384" s="110"/>
    </row>
    <row r="385" spans="1:42" ht="15.75" customHeight="1">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c r="AO385" s="110"/>
      <c r="AP385" s="110"/>
    </row>
    <row r="386" spans="1:42" ht="15.75" customHeight="1">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c r="AO386" s="110"/>
      <c r="AP386" s="110"/>
    </row>
    <row r="387" spans="1:42" ht="15.75" customHeight="1">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c r="AO387" s="110"/>
      <c r="AP387" s="110"/>
    </row>
    <row r="388" spans="1:42" ht="15.75" customHeight="1">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c r="AO388" s="110"/>
      <c r="AP388" s="110"/>
    </row>
    <row r="389" spans="1:42" ht="15.75" customHeight="1">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c r="AO389" s="110"/>
      <c r="AP389" s="110"/>
    </row>
    <row r="390" spans="1:42" ht="15.75" customHeight="1">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c r="AN390" s="110"/>
      <c r="AO390" s="110"/>
      <c r="AP390" s="110"/>
    </row>
    <row r="391" spans="1:42" ht="15.75" customHeight="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c r="AO391" s="110"/>
      <c r="AP391" s="110"/>
    </row>
    <row r="392" spans="1:42" ht="15.75" customHeight="1">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c r="AO392" s="110"/>
      <c r="AP392" s="110"/>
    </row>
    <row r="393" spans="1:42" ht="15.75" customHeight="1">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c r="AO393" s="110"/>
      <c r="AP393" s="110"/>
    </row>
    <row r="394" spans="1:42" ht="15.75" customHeight="1">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c r="AO394" s="110"/>
      <c r="AP394" s="110"/>
    </row>
    <row r="395" spans="1:42" ht="15.75" customHeigh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c r="AO395" s="110"/>
      <c r="AP395" s="110"/>
    </row>
    <row r="396" spans="1:42" ht="15.75" customHeight="1">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c r="AO396" s="110"/>
      <c r="AP396" s="110"/>
    </row>
    <row r="397" spans="1:42" ht="15.75" customHeight="1">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c r="AN397" s="110"/>
      <c r="AO397" s="110"/>
      <c r="AP397" s="110"/>
    </row>
    <row r="398" spans="1:42" ht="15.75" customHeight="1">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row>
    <row r="399" spans="1:42" ht="15.75" customHeight="1">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row>
    <row r="400" spans="1:42" ht="15.75" customHeight="1">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c r="AN400" s="110"/>
      <c r="AO400" s="110"/>
      <c r="AP400" s="110"/>
    </row>
    <row r="401" spans="1:42" ht="15.75" customHeight="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c r="AO401" s="110"/>
      <c r="AP401" s="110"/>
    </row>
    <row r="402" spans="1:42" ht="15.75" customHeight="1">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c r="AO402" s="110"/>
      <c r="AP402" s="110"/>
    </row>
    <row r="403" spans="1:42" ht="15.75" customHeight="1">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c r="AO403" s="110"/>
      <c r="AP403" s="110"/>
    </row>
    <row r="404" spans="1:42" ht="15.75" customHeight="1">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c r="AO404" s="110"/>
      <c r="AP404" s="110"/>
    </row>
    <row r="405" spans="1:42" ht="15.75" customHeight="1">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c r="AN405" s="110"/>
      <c r="AO405" s="110"/>
      <c r="AP405" s="110"/>
    </row>
    <row r="406" spans="1:42" ht="15.75" customHeight="1">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c r="AO406" s="110"/>
      <c r="AP406" s="110"/>
    </row>
    <row r="407" spans="1:42" ht="15.75" customHeight="1">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row>
    <row r="408" spans="1:42" ht="15.75" customHeight="1">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row>
    <row r="409" spans="1:42" ht="15.75" customHeight="1">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row>
    <row r="410" spans="1:42" ht="15.75" customHeight="1">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row>
    <row r="411" spans="1:42" ht="15.75" customHeight="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row>
    <row r="412" spans="1:42" ht="15.75" customHeight="1">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c r="AO412" s="110"/>
      <c r="AP412" s="110"/>
    </row>
    <row r="413" spans="1:42" ht="15.75" customHeight="1">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c r="AO413" s="110"/>
      <c r="AP413" s="110"/>
    </row>
    <row r="414" spans="1:42" ht="15.75" customHeight="1">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c r="AO414" s="110"/>
      <c r="AP414" s="110"/>
    </row>
    <row r="415" spans="1:42" ht="15.75" customHeight="1">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c r="AN415" s="110"/>
      <c r="AO415" s="110"/>
      <c r="AP415" s="110"/>
    </row>
    <row r="416" spans="1:42" ht="15.75" customHeight="1">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c r="AN416" s="110"/>
      <c r="AO416" s="110"/>
      <c r="AP416" s="110"/>
    </row>
    <row r="417" spans="1:42" ht="15.75" customHeight="1">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c r="AN417" s="110"/>
      <c r="AO417" s="110"/>
      <c r="AP417" s="110"/>
    </row>
    <row r="418" spans="1:42" ht="15.75" customHeight="1">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c r="AN418" s="110"/>
      <c r="AO418" s="110"/>
      <c r="AP418" s="110"/>
    </row>
    <row r="419" spans="1:42" ht="15.75" customHeight="1">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0"/>
      <c r="AN419" s="110"/>
      <c r="AO419" s="110"/>
      <c r="AP419" s="110"/>
    </row>
    <row r="420" spans="1:42" ht="15.75" customHeight="1">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c r="AL420" s="110"/>
      <c r="AM420" s="110"/>
      <c r="AN420" s="110"/>
      <c r="AO420" s="110"/>
      <c r="AP420" s="110"/>
    </row>
    <row r="421" spans="1:42" ht="15.75" customHeight="1">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c r="AL421" s="110"/>
      <c r="AM421" s="110"/>
      <c r="AN421" s="110"/>
      <c r="AO421" s="110"/>
      <c r="AP421" s="110"/>
    </row>
    <row r="422" spans="1:42" ht="15.75" customHeight="1">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c r="AL422" s="110"/>
      <c r="AM422" s="110"/>
      <c r="AN422" s="110"/>
      <c r="AO422" s="110"/>
      <c r="AP422" s="110"/>
    </row>
    <row r="423" spans="1:42" ht="15.75" customHeight="1">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c r="AL423" s="110"/>
      <c r="AM423" s="110"/>
      <c r="AN423" s="110"/>
      <c r="AO423" s="110"/>
      <c r="AP423" s="110"/>
    </row>
    <row r="424" spans="1:42" ht="15.75" customHeight="1">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c r="AL424" s="110"/>
      <c r="AM424" s="110"/>
      <c r="AN424" s="110"/>
      <c r="AO424" s="110"/>
      <c r="AP424" s="110"/>
    </row>
    <row r="425" spans="1:42" ht="15.75" customHeight="1">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c r="AN425" s="110"/>
      <c r="AO425" s="110"/>
      <c r="AP425" s="110"/>
    </row>
    <row r="426" spans="1:42" ht="15.75" customHeight="1">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c r="AN426" s="110"/>
      <c r="AO426" s="110"/>
      <c r="AP426" s="110"/>
    </row>
    <row r="427" spans="1:42" ht="15.75" customHeight="1">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row>
    <row r="428" spans="1:42" ht="15.75" customHeight="1">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row>
    <row r="429" spans="1:42" ht="15.75" customHeight="1">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row>
    <row r="430" spans="1:42" ht="15.75" customHeight="1">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c r="AL430" s="110"/>
      <c r="AM430" s="110"/>
      <c r="AN430" s="110"/>
      <c r="AO430" s="110"/>
      <c r="AP430" s="110"/>
    </row>
    <row r="431" spans="1:42" ht="15.75" customHeight="1">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c r="AO431" s="110"/>
      <c r="AP431" s="110"/>
    </row>
    <row r="432" spans="1:42" ht="15.75" customHeight="1">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c r="AO432" s="110"/>
      <c r="AP432" s="110"/>
    </row>
    <row r="433" spans="1:42" ht="15.75" customHeight="1">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c r="AN433" s="110"/>
      <c r="AO433" s="110"/>
      <c r="AP433" s="110"/>
    </row>
    <row r="434" spans="1:42" ht="15.75" customHeight="1">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c r="AN434" s="110"/>
      <c r="AO434" s="110"/>
      <c r="AP434" s="110"/>
    </row>
    <row r="435" spans="1:42" ht="15.75" customHeight="1">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c r="AN435" s="110"/>
      <c r="AO435" s="110"/>
      <c r="AP435" s="110"/>
    </row>
    <row r="436" spans="1:42" ht="15.75" customHeight="1">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c r="AN436" s="110"/>
      <c r="AO436" s="110"/>
      <c r="AP436" s="110"/>
    </row>
    <row r="437" spans="1:42" ht="15.75" customHeight="1">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c r="AN437" s="110"/>
      <c r="AO437" s="110"/>
      <c r="AP437" s="110"/>
    </row>
    <row r="438" spans="1:42" ht="15.75" customHeight="1">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c r="AN438" s="110"/>
      <c r="AO438" s="110"/>
      <c r="AP438" s="110"/>
    </row>
    <row r="439" spans="1:42" ht="15.75" customHeight="1">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0"/>
      <c r="AN439" s="110"/>
      <c r="AO439" s="110"/>
      <c r="AP439" s="110"/>
    </row>
    <row r="440" spans="1:42" ht="15.75" customHeight="1">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c r="AN440" s="110"/>
      <c r="AO440" s="110"/>
      <c r="AP440" s="110"/>
    </row>
    <row r="441" spans="1:42" ht="15.75" customHeight="1">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c r="AN441" s="110"/>
      <c r="AO441" s="110"/>
      <c r="AP441" s="110"/>
    </row>
    <row r="442" spans="1:42" ht="15.75" customHeight="1">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c r="AN442" s="110"/>
      <c r="AO442" s="110"/>
      <c r="AP442" s="110"/>
    </row>
    <row r="443" spans="1:42" ht="15.75" customHeight="1">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c r="AL443" s="110"/>
      <c r="AM443" s="110"/>
      <c r="AN443" s="110"/>
      <c r="AO443" s="110"/>
      <c r="AP443" s="110"/>
    </row>
    <row r="444" spans="1:42" ht="15.75" customHeight="1">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c r="AN444" s="110"/>
      <c r="AO444" s="110"/>
      <c r="AP444" s="110"/>
    </row>
    <row r="445" spans="1:42" ht="15.75" customHeight="1">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row>
    <row r="446" spans="1:42" ht="15.75" customHeight="1">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c r="AN446" s="110"/>
      <c r="AO446" s="110"/>
      <c r="AP446" s="110"/>
    </row>
    <row r="447" spans="1:42" ht="15.75" customHeight="1">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c r="AL447" s="110"/>
      <c r="AM447" s="110"/>
      <c r="AN447" s="110"/>
      <c r="AO447" s="110"/>
      <c r="AP447" s="110"/>
    </row>
    <row r="448" spans="1:42" ht="15.75" customHeight="1">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c r="AN448" s="110"/>
      <c r="AO448" s="110"/>
      <c r="AP448" s="110"/>
    </row>
    <row r="449" spans="1:42" ht="15.75" customHeight="1">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110"/>
      <c r="AM449" s="110"/>
      <c r="AN449" s="110"/>
      <c r="AO449" s="110"/>
      <c r="AP449" s="110"/>
    </row>
    <row r="450" spans="1:42" ht="15.75" customHeight="1">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c r="AL450" s="110"/>
      <c r="AM450" s="110"/>
      <c r="AN450" s="110"/>
      <c r="AO450" s="110"/>
      <c r="AP450" s="110"/>
    </row>
    <row r="451" spans="1:42" ht="15.75" customHeight="1">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c r="AL451" s="110"/>
      <c r="AM451" s="110"/>
      <c r="AN451" s="110"/>
      <c r="AO451" s="110"/>
      <c r="AP451" s="110"/>
    </row>
    <row r="452" spans="1:42" ht="15.75" customHeight="1">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c r="AN452" s="110"/>
      <c r="AO452" s="110"/>
      <c r="AP452" s="110"/>
    </row>
    <row r="453" spans="1:42" ht="15.75" customHeight="1">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c r="AN453" s="110"/>
      <c r="AO453" s="110"/>
      <c r="AP453" s="110"/>
    </row>
    <row r="454" spans="1:42" ht="15.75" customHeight="1">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c r="AO454" s="110"/>
      <c r="AP454" s="110"/>
    </row>
    <row r="455" spans="1:42" ht="15.75" customHeight="1">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c r="AN455" s="110"/>
      <c r="AO455" s="110"/>
      <c r="AP455" s="110"/>
    </row>
    <row r="456" spans="1:42" ht="15.75" customHeight="1">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c r="AL456" s="110"/>
      <c r="AM456" s="110"/>
      <c r="AN456" s="110"/>
      <c r="AO456" s="110"/>
      <c r="AP456" s="110"/>
    </row>
    <row r="457" spans="1:42" ht="15.75" customHeight="1">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0"/>
      <c r="AN457" s="110"/>
      <c r="AO457" s="110"/>
      <c r="AP457" s="110"/>
    </row>
    <row r="458" spans="1:42" ht="15.75" customHeight="1">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c r="AL458" s="110"/>
      <c r="AM458" s="110"/>
      <c r="AN458" s="110"/>
      <c r="AO458" s="110"/>
      <c r="AP458" s="110"/>
    </row>
    <row r="459" spans="1:42" ht="15.75" customHeight="1">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0"/>
      <c r="AN459" s="110"/>
      <c r="AO459" s="110"/>
      <c r="AP459" s="110"/>
    </row>
    <row r="460" spans="1:42" ht="15.75" customHeight="1">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c r="AL460" s="110"/>
      <c r="AM460" s="110"/>
      <c r="AN460" s="110"/>
      <c r="AO460" s="110"/>
      <c r="AP460" s="110"/>
    </row>
    <row r="461" spans="1:42" ht="15.75" customHeight="1">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c r="AL461" s="110"/>
      <c r="AM461" s="110"/>
      <c r="AN461" s="110"/>
      <c r="AO461" s="110"/>
      <c r="AP461" s="110"/>
    </row>
    <row r="462" spans="1:42" ht="15.75" customHeight="1">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row>
    <row r="463" spans="1:42" ht="15.75" customHeight="1">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row>
    <row r="464" spans="1:42" ht="15.75" customHeight="1">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row>
    <row r="465" spans="1:42" ht="15.75" customHeight="1">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10"/>
      <c r="AM465" s="110"/>
      <c r="AN465" s="110"/>
      <c r="AO465" s="110"/>
      <c r="AP465" s="110"/>
    </row>
    <row r="466" spans="1:42" ht="15.75" customHeight="1">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c r="AL466" s="110"/>
      <c r="AM466" s="110"/>
      <c r="AN466" s="110"/>
      <c r="AO466" s="110"/>
      <c r="AP466" s="110"/>
    </row>
    <row r="467" spans="1:42" ht="15.75" customHeight="1">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c r="AL467" s="110"/>
      <c r="AM467" s="110"/>
      <c r="AN467" s="110"/>
      <c r="AO467" s="110"/>
      <c r="AP467" s="110"/>
    </row>
    <row r="468" spans="1:42" ht="15.75" customHeight="1">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c r="AL468" s="110"/>
      <c r="AM468" s="110"/>
      <c r="AN468" s="110"/>
      <c r="AO468" s="110"/>
      <c r="AP468" s="110"/>
    </row>
    <row r="469" spans="1:42" ht="15.75" customHeight="1">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c r="AL469" s="110"/>
      <c r="AM469" s="110"/>
      <c r="AN469" s="110"/>
      <c r="AO469" s="110"/>
      <c r="AP469" s="110"/>
    </row>
    <row r="470" spans="1:42" ht="15.75" customHeight="1">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c r="AO470" s="110"/>
      <c r="AP470" s="110"/>
    </row>
    <row r="471" spans="1:42" ht="15.75" customHeight="1">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c r="AL471" s="110"/>
      <c r="AM471" s="110"/>
      <c r="AN471" s="110"/>
      <c r="AO471" s="110"/>
      <c r="AP471" s="110"/>
    </row>
    <row r="472" spans="1:42" ht="15.75" customHeight="1">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c r="AL472" s="110"/>
      <c r="AM472" s="110"/>
      <c r="AN472" s="110"/>
      <c r="AO472" s="110"/>
      <c r="AP472" s="110"/>
    </row>
    <row r="473" spans="1:42" ht="15.75" customHeight="1">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0"/>
      <c r="AN473" s="110"/>
      <c r="AO473" s="110"/>
      <c r="AP473" s="110"/>
    </row>
    <row r="474" spans="1:42" ht="15.75" customHeight="1">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c r="AN474" s="110"/>
      <c r="AO474" s="110"/>
      <c r="AP474" s="110"/>
    </row>
    <row r="475" spans="1:42" ht="15.75" customHeight="1">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c r="AL475" s="110"/>
      <c r="AM475" s="110"/>
      <c r="AN475" s="110"/>
      <c r="AO475" s="110"/>
      <c r="AP475" s="110"/>
    </row>
    <row r="476" spans="1:42" ht="15.75" customHeight="1">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10"/>
      <c r="AM476" s="110"/>
      <c r="AN476" s="110"/>
      <c r="AO476" s="110"/>
      <c r="AP476" s="110"/>
    </row>
    <row r="477" spans="1:42" ht="15.75" customHeight="1">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c r="AL477" s="110"/>
      <c r="AM477" s="110"/>
      <c r="AN477" s="110"/>
      <c r="AO477" s="110"/>
      <c r="AP477" s="110"/>
    </row>
    <row r="478" spans="1:42" ht="15.75" customHeight="1">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0"/>
      <c r="AL478" s="110"/>
      <c r="AM478" s="110"/>
      <c r="AN478" s="110"/>
      <c r="AO478" s="110"/>
      <c r="AP478" s="110"/>
    </row>
    <row r="479" spans="1:42" ht="15.75" customHeight="1">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c r="AL479" s="110"/>
      <c r="AM479" s="110"/>
      <c r="AN479" s="110"/>
      <c r="AO479" s="110"/>
      <c r="AP479" s="110"/>
    </row>
    <row r="480" spans="1:42" ht="15.75" customHeight="1">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c r="AL480" s="110"/>
      <c r="AM480" s="110"/>
      <c r="AN480" s="110"/>
      <c r="AO480" s="110"/>
      <c r="AP480" s="110"/>
    </row>
    <row r="481" spans="1:42" ht="15.75" customHeight="1">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row>
    <row r="482" spans="1:42" ht="15.75" customHeight="1">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row>
    <row r="483" spans="1:42" ht="15.75" customHeight="1">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row>
    <row r="484" spans="1:42" ht="15.75" customHeight="1">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0"/>
      <c r="AL484" s="110"/>
      <c r="AM484" s="110"/>
      <c r="AN484" s="110"/>
      <c r="AO484" s="110"/>
      <c r="AP484" s="110"/>
    </row>
    <row r="485" spans="1:42" ht="15.75" customHeight="1">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0"/>
      <c r="AL485" s="110"/>
      <c r="AM485" s="110"/>
      <c r="AN485" s="110"/>
      <c r="AO485" s="110"/>
      <c r="AP485" s="110"/>
    </row>
    <row r="486" spans="1:42" ht="15.75" customHeight="1">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0"/>
      <c r="AL486" s="110"/>
      <c r="AM486" s="110"/>
      <c r="AN486" s="110"/>
      <c r="AO486" s="110"/>
      <c r="AP486" s="110"/>
    </row>
    <row r="487" spans="1:42" ht="15.75" customHeight="1">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c r="AL487" s="110"/>
      <c r="AM487" s="110"/>
      <c r="AN487" s="110"/>
      <c r="AO487" s="110"/>
      <c r="AP487" s="110"/>
    </row>
    <row r="488" spans="1:42" ht="15.75" customHeight="1">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c r="AO488" s="110"/>
      <c r="AP488" s="110"/>
    </row>
    <row r="489" spans="1:42" ht="15.75" customHeight="1">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0"/>
      <c r="AL489" s="110"/>
      <c r="AM489" s="110"/>
      <c r="AN489" s="110"/>
      <c r="AO489" s="110"/>
      <c r="AP489" s="110"/>
    </row>
    <row r="490" spans="1:42" ht="15.75" customHeight="1">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0"/>
      <c r="AL490" s="110"/>
      <c r="AM490" s="110"/>
      <c r="AN490" s="110"/>
      <c r="AO490" s="110"/>
      <c r="AP490" s="110"/>
    </row>
    <row r="491" spans="1:42" ht="15.75" customHeight="1">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0"/>
      <c r="AL491" s="110"/>
      <c r="AM491" s="110"/>
      <c r="AN491" s="110"/>
      <c r="AO491" s="110"/>
      <c r="AP491" s="110"/>
    </row>
    <row r="492" spans="1:42" ht="15.75" customHeight="1">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c r="AL492" s="110"/>
      <c r="AM492" s="110"/>
      <c r="AN492" s="110"/>
      <c r="AO492" s="110"/>
      <c r="AP492" s="110"/>
    </row>
    <row r="493" spans="1:42" ht="15.75" customHeight="1">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0"/>
      <c r="AL493" s="110"/>
      <c r="AM493" s="110"/>
      <c r="AN493" s="110"/>
      <c r="AO493" s="110"/>
      <c r="AP493" s="110"/>
    </row>
    <row r="494" spans="1:42" ht="15.75" customHeight="1">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c r="AL494" s="110"/>
      <c r="AM494" s="110"/>
      <c r="AN494" s="110"/>
      <c r="AO494" s="110"/>
      <c r="AP494" s="110"/>
    </row>
    <row r="495" spans="1:42" ht="15.75" customHeight="1">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c r="AL495" s="110"/>
      <c r="AM495" s="110"/>
      <c r="AN495" s="110"/>
      <c r="AO495" s="110"/>
      <c r="AP495" s="110"/>
    </row>
    <row r="496" spans="1:42" ht="15.75" customHeight="1">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0"/>
      <c r="AL496" s="110"/>
      <c r="AM496" s="110"/>
      <c r="AN496" s="110"/>
      <c r="AO496" s="110"/>
      <c r="AP496" s="110"/>
    </row>
    <row r="497" spans="1:42" ht="15.75" customHeight="1">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0"/>
      <c r="AL497" s="110"/>
      <c r="AM497" s="110"/>
      <c r="AN497" s="110"/>
      <c r="AO497" s="110"/>
      <c r="AP497" s="110"/>
    </row>
    <row r="498" spans="1:42" ht="15.75" customHeight="1">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c r="AL498" s="110"/>
      <c r="AM498" s="110"/>
      <c r="AN498" s="110"/>
      <c r="AO498" s="110"/>
      <c r="AP498" s="110"/>
    </row>
    <row r="499" spans="1:42" ht="15.75" customHeight="1">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c r="AH499" s="110"/>
      <c r="AI499" s="110"/>
      <c r="AJ499" s="110"/>
      <c r="AK499" s="110"/>
      <c r="AL499" s="110"/>
      <c r="AM499" s="110"/>
      <c r="AN499" s="110"/>
      <c r="AO499" s="110"/>
      <c r="AP499" s="110"/>
    </row>
    <row r="500" spans="1:42" ht="15.75" customHeight="1">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c r="AH500" s="110"/>
      <c r="AI500" s="110"/>
      <c r="AJ500" s="110"/>
      <c r="AK500" s="110"/>
      <c r="AL500" s="110"/>
      <c r="AM500" s="110"/>
      <c r="AN500" s="110"/>
      <c r="AO500" s="110"/>
      <c r="AP500" s="110"/>
    </row>
    <row r="501" spans="1:42" ht="15.75" customHeight="1">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c r="AL501" s="110"/>
      <c r="AM501" s="110"/>
      <c r="AN501" s="110"/>
      <c r="AO501" s="110"/>
      <c r="AP501" s="110"/>
    </row>
    <row r="502" spans="1:42" ht="15.75" customHeight="1">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c r="AH502" s="110"/>
      <c r="AI502" s="110"/>
      <c r="AJ502" s="110"/>
      <c r="AK502" s="110"/>
      <c r="AL502" s="110"/>
      <c r="AM502" s="110"/>
      <c r="AN502" s="110"/>
      <c r="AO502" s="110"/>
      <c r="AP502" s="110"/>
    </row>
    <row r="503" spans="1:42" ht="15.75" customHeight="1">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c r="AH503" s="110"/>
      <c r="AI503" s="110"/>
      <c r="AJ503" s="110"/>
      <c r="AK503" s="110"/>
      <c r="AL503" s="110"/>
      <c r="AM503" s="110"/>
      <c r="AN503" s="110"/>
      <c r="AO503" s="110"/>
      <c r="AP503" s="110"/>
    </row>
    <row r="504" spans="1:42" ht="15.75" customHeight="1">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c r="AH504" s="110"/>
      <c r="AI504" s="110"/>
      <c r="AJ504" s="110"/>
      <c r="AK504" s="110"/>
      <c r="AL504" s="110"/>
      <c r="AM504" s="110"/>
      <c r="AN504" s="110"/>
      <c r="AO504" s="110"/>
      <c r="AP504" s="110"/>
    </row>
    <row r="505" spans="1:42" ht="15.75" customHeight="1">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c r="AF505" s="110"/>
      <c r="AG505" s="110"/>
      <c r="AH505" s="110"/>
      <c r="AI505" s="110"/>
      <c r="AJ505" s="110"/>
      <c r="AK505" s="110"/>
      <c r="AL505" s="110"/>
      <c r="AM505" s="110"/>
      <c r="AN505" s="110"/>
      <c r="AO505" s="110"/>
      <c r="AP505" s="110"/>
    </row>
    <row r="506" spans="1:42" ht="15.75" customHeight="1">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110"/>
      <c r="AH506" s="110"/>
      <c r="AI506" s="110"/>
      <c r="AJ506" s="110"/>
      <c r="AK506" s="110"/>
      <c r="AL506" s="110"/>
      <c r="AM506" s="110"/>
      <c r="AN506" s="110"/>
      <c r="AO506" s="110"/>
      <c r="AP506" s="110"/>
    </row>
    <row r="507" spans="1:42" ht="15.75" customHeight="1">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0"/>
      <c r="AG507" s="110"/>
      <c r="AH507" s="110"/>
      <c r="AI507" s="110"/>
      <c r="AJ507" s="110"/>
      <c r="AK507" s="110"/>
      <c r="AL507" s="110"/>
      <c r="AM507" s="110"/>
      <c r="AN507" s="110"/>
      <c r="AO507" s="110"/>
      <c r="AP507" s="110"/>
    </row>
    <row r="508" spans="1:42" ht="15.75" customHeight="1">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c r="AH508" s="110"/>
      <c r="AI508" s="110"/>
      <c r="AJ508" s="110"/>
      <c r="AK508" s="110"/>
      <c r="AL508" s="110"/>
      <c r="AM508" s="110"/>
      <c r="AN508" s="110"/>
      <c r="AO508" s="110"/>
      <c r="AP508" s="110"/>
    </row>
    <row r="509" spans="1:42" ht="15.75" customHeight="1">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c r="AF509" s="110"/>
      <c r="AG509" s="110"/>
      <c r="AH509" s="110"/>
      <c r="AI509" s="110"/>
      <c r="AJ509" s="110"/>
      <c r="AK509" s="110"/>
      <c r="AL509" s="110"/>
      <c r="AM509" s="110"/>
      <c r="AN509" s="110"/>
      <c r="AO509" s="110"/>
      <c r="AP509" s="110"/>
    </row>
    <row r="510" spans="1:42" ht="15.75" customHeight="1">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c r="AF510" s="110"/>
      <c r="AG510" s="110"/>
      <c r="AH510" s="110"/>
      <c r="AI510" s="110"/>
      <c r="AJ510" s="110"/>
      <c r="AK510" s="110"/>
      <c r="AL510" s="110"/>
      <c r="AM510" s="110"/>
      <c r="AN510" s="110"/>
      <c r="AO510" s="110"/>
      <c r="AP510" s="110"/>
    </row>
    <row r="511" spans="1:42" ht="15.75" customHeight="1">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c r="AF511" s="110"/>
      <c r="AG511" s="110"/>
      <c r="AH511" s="110"/>
      <c r="AI511" s="110"/>
      <c r="AJ511" s="110"/>
      <c r="AK511" s="110"/>
      <c r="AL511" s="110"/>
      <c r="AM511" s="110"/>
      <c r="AN511" s="110"/>
      <c r="AO511" s="110"/>
      <c r="AP511" s="110"/>
    </row>
    <row r="512" spans="1:42" ht="15.75" customHeight="1">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c r="AF512" s="110"/>
      <c r="AG512" s="110"/>
      <c r="AH512" s="110"/>
      <c r="AI512" s="110"/>
      <c r="AJ512" s="110"/>
      <c r="AK512" s="110"/>
      <c r="AL512" s="110"/>
      <c r="AM512" s="110"/>
      <c r="AN512" s="110"/>
      <c r="AO512" s="110"/>
      <c r="AP512" s="110"/>
    </row>
    <row r="513" spans="1:42" ht="15.75" customHeight="1">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110"/>
      <c r="AH513" s="110"/>
      <c r="AI513" s="110"/>
      <c r="AJ513" s="110"/>
      <c r="AK513" s="110"/>
      <c r="AL513" s="110"/>
      <c r="AM513" s="110"/>
      <c r="AN513" s="110"/>
      <c r="AO513" s="110"/>
      <c r="AP513" s="110"/>
    </row>
    <row r="514" spans="1:42" ht="15.75" customHeight="1">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110"/>
      <c r="AH514" s="110"/>
      <c r="AI514" s="110"/>
      <c r="AJ514" s="110"/>
      <c r="AK514" s="110"/>
      <c r="AL514" s="110"/>
      <c r="AM514" s="110"/>
      <c r="AN514" s="110"/>
      <c r="AO514" s="110"/>
      <c r="AP514" s="110"/>
    </row>
    <row r="515" spans="1:42" ht="15.75" customHeight="1">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c r="AH515" s="110"/>
      <c r="AI515" s="110"/>
      <c r="AJ515" s="110"/>
      <c r="AK515" s="110"/>
      <c r="AL515" s="110"/>
      <c r="AM515" s="110"/>
      <c r="AN515" s="110"/>
      <c r="AO515" s="110"/>
      <c r="AP515" s="110"/>
    </row>
    <row r="516" spans="1:42" ht="15.75" customHeight="1">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c r="AO516" s="110"/>
      <c r="AP516" s="110"/>
    </row>
    <row r="517" spans="1:42" ht="15.75" customHeight="1">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row>
    <row r="518" spans="1:42" ht="15.75" customHeight="1">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row>
    <row r="519" spans="1:42" ht="15.75" customHeight="1">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c r="AH519" s="110"/>
      <c r="AI519" s="110"/>
      <c r="AJ519" s="110"/>
      <c r="AK519" s="110"/>
      <c r="AL519" s="110"/>
      <c r="AM519" s="110"/>
      <c r="AN519" s="110"/>
      <c r="AO519" s="110"/>
      <c r="AP519" s="110"/>
    </row>
    <row r="520" spans="1:42" ht="15.75" customHeight="1">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c r="AF520" s="110"/>
      <c r="AG520" s="110"/>
      <c r="AH520" s="110"/>
      <c r="AI520" s="110"/>
      <c r="AJ520" s="110"/>
      <c r="AK520" s="110"/>
      <c r="AL520" s="110"/>
      <c r="AM520" s="110"/>
      <c r="AN520" s="110"/>
      <c r="AO520" s="110"/>
      <c r="AP520" s="110"/>
    </row>
    <row r="521" spans="1:42" ht="15.75" customHeight="1">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c r="AF521" s="110"/>
      <c r="AG521" s="110"/>
      <c r="AH521" s="110"/>
      <c r="AI521" s="110"/>
      <c r="AJ521" s="110"/>
      <c r="AK521" s="110"/>
      <c r="AL521" s="110"/>
      <c r="AM521" s="110"/>
      <c r="AN521" s="110"/>
      <c r="AO521" s="110"/>
      <c r="AP521" s="110"/>
    </row>
    <row r="522" spans="1:42" ht="15.75" customHeight="1">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c r="AH522" s="110"/>
      <c r="AI522" s="110"/>
      <c r="AJ522" s="110"/>
      <c r="AK522" s="110"/>
      <c r="AL522" s="110"/>
      <c r="AM522" s="110"/>
      <c r="AN522" s="110"/>
      <c r="AO522" s="110"/>
      <c r="AP522" s="110"/>
    </row>
    <row r="523" spans="1:42" ht="15.75" customHeight="1">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110"/>
      <c r="AH523" s="110"/>
      <c r="AI523" s="110"/>
      <c r="AJ523" s="110"/>
      <c r="AK523" s="110"/>
      <c r="AL523" s="110"/>
      <c r="AM523" s="110"/>
      <c r="AN523" s="110"/>
      <c r="AO523" s="110"/>
      <c r="AP523" s="110"/>
    </row>
    <row r="524" spans="1:42" ht="15.75" customHeight="1">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110"/>
      <c r="AH524" s="110"/>
      <c r="AI524" s="110"/>
      <c r="AJ524" s="110"/>
      <c r="AK524" s="110"/>
      <c r="AL524" s="110"/>
      <c r="AM524" s="110"/>
      <c r="AN524" s="110"/>
      <c r="AO524" s="110"/>
      <c r="AP524" s="110"/>
    </row>
    <row r="525" spans="1:42" ht="15.75" customHeight="1">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c r="AL525" s="110"/>
      <c r="AM525" s="110"/>
      <c r="AN525" s="110"/>
      <c r="AO525" s="110"/>
      <c r="AP525" s="110"/>
    </row>
    <row r="526" spans="1:42" ht="15.75" customHeight="1">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c r="AH526" s="110"/>
      <c r="AI526" s="110"/>
      <c r="AJ526" s="110"/>
      <c r="AK526" s="110"/>
      <c r="AL526" s="110"/>
      <c r="AM526" s="110"/>
      <c r="AN526" s="110"/>
      <c r="AO526" s="110"/>
      <c r="AP526" s="110"/>
    </row>
    <row r="527" spans="1:42" ht="15.75" customHeight="1">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c r="AF527" s="110"/>
      <c r="AG527" s="110"/>
      <c r="AH527" s="110"/>
      <c r="AI527" s="110"/>
      <c r="AJ527" s="110"/>
      <c r="AK527" s="110"/>
      <c r="AL527" s="110"/>
      <c r="AM527" s="110"/>
      <c r="AN527" s="110"/>
      <c r="AO527" s="110"/>
      <c r="AP527" s="110"/>
    </row>
    <row r="528" spans="1:42" ht="15.75" customHeight="1">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c r="AL528" s="110"/>
      <c r="AM528" s="110"/>
      <c r="AN528" s="110"/>
      <c r="AO528" s="110"/>
      <c r="AP528" s="110"/>
    </row>
    <row r="529" spans="1:42" ht="15.75" customHeight="1">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c r="AF529" s="110"/>
      <c r="AG529" s="110"/>
      <c r="AH529" s="110"/>
      <c r="AI529" s="110"/>
      <c r="AJ529" s="110"/>
      <c r="AK529" s="110"/>
      <c r="AL529" s="110"/>
      <c r="AM529" s="110"/>
      <c r="AN529" s="110"/>
      <c r="AO529" s="110"/>
      <c r="AP529" s="110"/>
    </row>
    <row r="530" spans="1:42" ht="15.75" customHeight="1">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c r="AF530" s="110"/>
      <c r="AG530" s="110"/>
      <c r="AH530" s="110"/>
      <c r="AI530" s="110"/>
      <c r="AJ530" s="110"/>
      <c r="AK530" s="110"/>
      <c r="AL530" s="110"/>
      <c r="AM530" s="110"/>
      <c r="AN530" s="110"/>
      <c r="AO530" s="110"/>
      <c r="AP530" s="110"/>
    </row>
    <row r="531" spans="1:42" ht="15.75" customHeight="1">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c r="AF531" s="110"/>
      <c r="AG531" s="110"/>
      <c r="AH531" s="110"/>
      <c r="AI531" s="110"/>
      <c r="AJ531" s="110"/>
      <c r="AK531" s="110"/>
      <c r="AL531" s="110"/>
      <c r="AM531" s="110"/>
      <c r="AN531" s="110"/>
      <c r="AO531" s="110"/>
      <c r="AP531" s="110"/>
    </row>
    <row r="532" spans="1:42" ht="15.75" customHeight="1">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c r="AF532" s="110"/>
      <c r="AG532" s="110"/>
      <c r="AH532" s="110"/>
      <c r="AI532" s="110"/>
      <c r="AJ532" s="110"/>
      <c r="AK532" s="110"/>
      <c r="AL532" s="110"/>
      <c r="AM532" s="110"/>
      <c r="AN532" s="110"/>
      <c r="AO532" s="110"/>
      <c r="AP532" s="110"/>
    </row>
    <row r="533" spans="1:42" ht="15.75" customHeight="1">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c r="AL533" s="110"/>
      <c r="AM533" s="110"/>
      <c r="AN533" s="110"/>
      <c r="AO533" s="110"/>
      <c r="AP533" s="110"/>
    </row>
    <row r="534" spans="1:42" ht="15.75" customHeight="1">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c r="AH534" s="110"/>
      <c r="AI534" s="110"/>
      <c r="AJ534" s="110"/>
      <c r="AK534" s="110"/>
      <c r="AL534" s="110"/>
      <c r="AM534" s="110"/>
      <c r="AN534" s="110"/>
      <c r="AO534" s="110"/>
      <c r="AP534" s="110"/>
    </row>
    <row r="535" spans="1:42" ht="15.75" customHeight="1">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row>
    <row r="536" spans="1:42" ht="15.75" customHeight="1">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row>
    <row r="537" spans="1:42" ht="15.75" customHeight="1">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row>
    <row r="538" spans="1:42" ht="15.75" customHeight="1">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c r="AF538" s="110"/>
      <c r="AG538" s="110"/>
      <c r="AH538" s="110"/>
      <c r="AI538" s="110"/>
      <c r="AJ538" s="110"/>
      <c r="AK538" s="110"/>
      <c r="AL538" s="110"/>
      <c r="AM538" s="110"/>
      <c r="AN538" s="110"/>
      <c r="AO538" s="110"/>
      <c r="AP538" s="110"/>
    </row>
    <row r="539" spans="1:42" ht="15.75" customHeight="1">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110"/>
      <c r="AH539" s="110"/>
      <c r="AI539" s="110"/>
      <c r="AJ539" s="110"/>
      <c r="AK539" s="110"/>
      <c r="AL539" s="110"/>
      <c r="AM539" s="110"/>
      <c r="AN539" s="110"/>
      <c r="AO539" s="110"/>
      <c r="AP539" s="110"/>
    </row>
    <row r="540" spans="1:42" ht="15.75" customHeight="1">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110"/>
      <c r="AH540" s="110"/>
      <c r="AI540" s="110"/>
      <c r="AJ540" s="110"/>
      <c r="AK540" s="110"/>
      <c r="AL540" s="110"/>
      <c r="AM540" s="110"/>
      <c r="AN540" s="110"/>
      <c r="AO540" s="110"/>
      <c r="AP540" s="110"/>
    </row>
    <row r="541" spans="1:42" ht="15.75" customHeight="1">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c r="AF541" s="110"/>
      <c r="AG541" s="110"/>
      <c r="AH541" s="110"/>
      <c r="AI541" s="110"/>
      <c r="AJ541" s="110"/>
      <c r="AK541" s="110"/>
      <c r="AL541" s="110"/>
      <c r="AM541" s="110"/>
      <c r="AN541" s="110"/>
      <c r="AO541" s="110"/>
      <c r="AP541" s="110"/>
    </row>
    <row r="542" spans="1:42" ht="15.75" customHeight="1">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110"/>
      <c r="AH542" s="110"/>
      <c r="AI542" s="110"/>
      <c r="AJ542" s="110"/>
      <c r="AK542" s="110"/>
      <c r="AL542" s="110"/>
      <c r="AM542" s="110"/>
      <c r="AN542" s="110"/>
      <c r="AO542" s="110"/>
      <c r="AP542" s="110"/>
    </row>
    <row r="543" spans="1:42" ht="15.75" customHeight="1">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c r="AH543" s="110"/>
      <c r="AI543" s="110"/>
      <c r="AJ543" s="110"/>
      <c r="AK543" s="110"/>
      <c r="AL543" s="110"/>
      <c r="AM543" s="110"/>
      <c r="AN543" s="110"/>
      <c r="AO543" s="110"/>
      <c r="AP543" s="110"/>
    </row>
    <row r="544" spans="1:42" ht="15.75" customHeight="1">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c r="AH544" s="110"/>
      <c r="AI544" s="110"/>
      <c r="AJ544" s="110"/>
      <c r="AK544" s="110"/>
      <c r="AL544" s="110"/>
      <c r="AM544" s="110"/>
      <c r="AN544" s="110"/>
      <c r="AO544" s="110"/>
      <c r="AP544" s="110"/>
    </row>
    <row r="545" spans="1:42" ht="15.75" customHeight="1">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c r="AH545" s="110"/>
      <c r="AI545" s="110"/>
      <c r="AJ545" s="110"/>
      <c r="AK545" s="110"/>
      <c r="AL545" s="110"/>
      <c r="AM545" s="110"/>
      <c r="AN545" s="110"/>
      <c r="AO545" s="110"/>
      <c r="AP545" s="110"/>
    </row>
    <row r="546" spans="1:42" ht="15.75" customHeight="1">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c r="AH546" s="110"/>
      <c r="AI546" s="110"/>
      <c r="AJ546" s="110"/>
      <c r="AK546" s="110"/>
      <c r="AL546" s="110"/>
      <c r="AM546" s="110"/>
      <c r="AN546" s="110"/>
      <c r="AO546" s="110"/>
      <c r="AP546" s="110"/>
    </row>
    <row r="547" spans="1:42" ht="15.75" customHeight="1">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c r="AF547" s="110"/>
      <c r="AG547" s="110"/>
      <c r="AH547" s="110"/>
      <c r="AI547" s="110"/>
      <c r="AJ547" s="110"/>
      <c r="AK547" s="110"/>
      <c r="AL547" s="110"/>
      <c r="AM547" s="110"/>
      <c r="AN547" s="110"/>
      <c r="AO547" s="110"/>
      <c r="AP547" s="110"/>
    </row>
    <row r="548" spans="1:42" ht="15.75" customHeight="1">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c r="AF548" s="110"/>
      <c r="AG548" s="110"/>
      <c r="AH548" s="110"/>
      <c r="AI548" s="110"/>
      <c r="AJ548" s="110"/>
      <c r="AK548" s="110"/>
      <c r="AL548" s="110"/>
      <c r="AM548" s="110"/>
      <c r="AN548" s="110"/>
      <c r="AO548" s="110"/>
      <c r="AP548" s="110"/>
    </row>
    <row r="549" spans="1:42" ht="15.75" customHeight="1">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110"/>
      <c r="AH549" s="110"/>
      <c r="AI549" s="110"/>
      <c r="AJ549" s="110"/>
      <c r="AK549" s="110"/>
      <c r="AL549" s="110"/>
      <c r="AM549" s="110"/>
      <c r="AN549" s="110"/>
      <c r="AO549" s="110"/>
      <c r="AP549" s="110"/>
    </row>
    <row r="550" spans="1:42" ht="15.75" customHeight="1">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110"/>
      <c r="AH550" s="110"/>
      <c r="AI550" s="110"/>
      <c r="AJ550" s="110"/>
      <c r="AK550" s="110"/>
      <c r="AL550" s="110"/>
      <c r="AM550" s="110"/>
      <c r="AN550" s="110"/>
      <c r="AO550" s="110"/>
      <c r="AP550" s="110"/>
    </row>
    <row r="551" spans="1:42" ht="15.75" customHeight="1">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c r="AF551" s="110"/>
      <c r="AG551" s="110"/>
      <c r="AH551" s="110"/>
      <c r="AI551" s="110"/>
      <c r="AJ551" s="110"/>
      <c r="AK551" s="110"/>
      <c r="AL551" s="110"/>
      <c r="AM551" s="110"/>
      <c r="AN551" s="110"/>
      <c r="AO551" s="110"/>
      <c r="AP551" s="110"/>
    </row>
    <row r="552" spans="1:42" ht="15.75" customHeight="1">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110"/>
      <c r="AH552" s="110"/>
      <c r="AI552" s="110"/>
      <c r="AJ552" s="110"/>
      <c r="AK552" s="110"/>
      <c r="AL552" s="110"/>
      <c r="AM552" s="110"/>
      <c r="AN552" s="110"/>
      <c r="AO552" s="110"/>
      <c r="AP552" s="110"/>
    </row>
    <row r="553" spans="1:42" ht="15.75" customHeight="1">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c r="AH553" s="110"/>
      <c r="AI553" s="110"/>
      <c r="AJ553" s="110"/>
      <c r="AK553" s="110"/>
      <c r="AL553" s="110"/>
      <c r="AM553" s="110"/>
      <c r="AN553" s="110"/>
      <c r="AO553" s="110"/>
      <c r="AP553" s="110"/>
    </row>
    <row r="554" spans="1:42" ht="15.75" customHeight="1">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0"/>
      <c r="AN554" s="110"/>
      <c r="AO554" s="110"/>
      <c r="AP554" s="110"/>
    </row>
    <row r="555" spans="1:42" ht="15.75" customHeight="1">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c r="AF555" s="110"/>
      <c r="AG555" s="110"/>
      <c r="AH555" s="110"/>
      <c r="AI555" s="110"/>
      <c r="AJ555" s="110"/>
      <c r="AK555" s="110"/>
      <c r="AL555" s="110"/>
      <c r="AM555" s="110"/>
      <c r="AN555" s="110"/>
      <c r="AO555" s="110"/>
      <c r="AP555" s="110"/>
    </row>
    <row r="556" spans="1:42" ht="15.75" customHeight="1">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c r="AF556" s="110"/>
      <c r="AG556" s="110"/>
      <c r="AH556" s="110"/>
      <c r="AI556" s="110"/>
      <c r="AJ556" s="110"/>
      <c r="AK556" s="110"/>
      <c r="AL556" s="110"/>
      <c r="AM556" s="110"/>
      <c r="AN556" s="110"/>
      <c r="AO556" s="110"/>
      <c r="AP556" s="110"/>
    </row>
    <row r="557" spans="1:42" ht="15.75" customHeight="1">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c r="AF557" s="110"/>
      <c r="AG557" s="110"/>
      <c r="AH557" s="110"/>
      <c r="AI557" s="110"/>
      <c r="AJ557" s="110"/>
      <c r="AK557" s="110"/>
      <c r="AL557" s="110"/>
      <c r="AM557" s="110"/>
      <c r="AN557" s="110"/>
      <c r="AO557" s="110"/>
      <c r="AP557" s="110"/>
    </row>
    <row r="558" spans="1:42" ht="15.75" customHeight="1">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c r="AF558" s="110"/>
      <c r="AG558" s="110"/>
      <c r="AH558" s="110"/>
      <c r="AI558" s="110"/>
      <c r="AJ558" s="110"/>
      <c r="AK558" s="110"/>
      <c r="AL558" s="110"/>
      <c r="AM558" s="110"/>
      <c r="AN558" s="110"/>
      <c r="AO558" s="110"/>
      <c r="AP558" s="110"/>
    </row>
    <row r="559" spans="1:42" ht="15.75" customHeight="1">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110"/>
      <c r="AH559" s="110"/>
      <c r="AI559" s="110"/>
      <c r="AJ559" s="110"/>
      <c r="AK559" s="110"/>
      <c r="AL559" s="110"/>
      <c r="AM559" s="110"/>
      <c r="AN559" s="110"/>
      <c r="AO559" s="110"/>
      <c r="AP559" s="110"/>
    </row>
    <row r="560" spans="1:42" ht="15.75" customHeight="1">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c r="AH560" s="110"/>
      <c r="AI560" s="110"/>
      <c r="AJ560" s="110"/>
      <c r="AK560" s="110"/>
      <c r="AL560" s="110"/>
      <c r="AM560" s="110"/>
      <c r="AN560" s="110"/>
      <c r="AO560" s="110"/>
      <c r="AP560" s="110"/>
    </row>
    <row r="561" spans="1:42" ht="15.75" customHeight="1">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c r="AF561" s="110"/>
      <c r="AG561" s="110"/>
      <c r="AH561" s="110"/>
      <c r="AI561" s="110"/>
      <c r="AJ561" s="110"/>
      <c r="AK561" s="110"/>
      <c r="AL561" s="110"/>
      <c r="AM561" s="110"/>
      <c r="AN561" s="110"/>
      <c r="AO561" s="110"/>
      <c r="AP561" s="110"/>
    </row>
    <row r="562" spans="1:42" ht="15.75" customHeight="1">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c r="AH562" s="110"/>
      <c r="AI562" s="110"/>
      <c r="AJ562" s="110"/>
      <c r="AK562" s="110"/>
      <c r="AL562" s="110"/>
      <c r="AM562" s="110"/>
      <c r="AN562" s="110"/>
      <c r="AO562" s="110"/>
      <c r="AP562" s="110"/>
    </row>
    <row r="563" spans="1:42" ht="15.75" customHeight="1">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c r="AF563" s="110"/>
      <c r="AG563" s="110"/>
      <c r="AH563" s="110"/>
      <c r="AI563" s="110"/>
      <c r="AJ563" s="110"/>
      <c r="AK563" s="110"/>
      <c r="AL563" s="110"/>
      <c r="AM563" s="110"/>
      <c r="AN563" s="110"/>
      <c r="AO563" s="110"/>
      <c r="AP563" s="110"/>
    </row>
    <row r="564" spans="1:42" ht="15.75" customHeight="1">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0"/>
      <c r="AH564" s="110"/>
      <c r="AI564" s="110"/>
      <c r="AJ564" s="110"/>
      <c r="AK564" s="110"/>
      <c r="AL564" s="110"/>
      <c r="AM564" s="110"/>
      <c r="AN564" s="110"/>
      <c r="AO564" s="110"/>
      <c r="AP564" s="110"/>
    </row>
    <row r="565" spans="1:42" ht="15.75" customHeight="1">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c r="AH565" s="110"/>
      <c r="AI565" s="110"/>
      <c r="AJ565" s="110"/>
      <c r="AK565" s="110"/>
      <c r="AL565" s="110"/>
      <c r="AM565" s="110"/>
      <c r="AN565" s="110"/>
      <c r="AO565" s="110"/>
      <c r="AP565" s="110"/>
    </row>
    <row r="566" spans="1:42" ht="15.75" customHeight="1">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c r="AF566" s="110"/>
      <c r="AG566" s="110"/>
      <c r="AH566" s="110"/>
      <c r="AI566" s="110"/>
      <c r="AJ566" s="110"/>
      <c r="AK566" s="110"/>
      <c r="AL566" s="110"/>
      <c r="AM566" s="110"/>
      <c r="AN566" s="110"/>
      <c r="AO566" s="110"/>
      <c r="AP566" s="110"/>
    </row>
    <row r="567" spans="1:42" ht="15.75" customHeight="1">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c r="AF567" s="110"/>
      <c r="AG567" s="110"/>
      <c r="AH567" s="110"/>
      <c r="AI567" s="110"/>
      <c r="AJ567" s="110"/>
      <c r="AK567" s="110"/>
      <c r="AL567" s="110"/>
      <c r="AM567" s="110"/>
      <c r="AN567" s="110"/>
      <c r="AO567" s="110"/>
      <c r="AP567" s="110"/>
    </row>
    <row r="568" spans="1:42" ht="15.75" customHeight="1">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c r="AF568" s="110"/>
      <c r="AG568" s="110"/>
      <c r="AH568" s="110"/>
      <c r="AI568" s="110"/>
      <c r="AJ568" s="110"/>
      <c r="AK568" s="110"/>
      <c r="AL568" s="110"/>
      <c r="AM568" s="110"/>
      <c r="AN568" s="110"/>
      <c r="AO568" s="110"/>
      <c r="AP568" s="110"/>
    </row>
    <row r="569" spans="1:42" ht="15.75" customHeight="1">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c r="AF569" s="110"/>
      <c r="AG569" s="110"/>
      <c r="AH569" s="110"/>
      <c r="AI569" s="110"/>
      <c r="AJ569" s="110"/>
      <c r="AK569" s="110"/>
      <c r="AL569" s="110"/>
      <c r="AM569" s="110"/>
      <c r="AN569" s="110"/>
      <c r="AO569" s="110"/>
      <c r="AP569" s="110"/>
    </row>
    <row r="570" spans="1:42" ht="15.75" customHeight="1">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c r="AO570" s="110"/>
      <c r="AP570" s="110"/>
    </row>
    <row r="571" spans="1:42" ht="15.75" customHeight="1">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row>
    <row r="572" spans="1:42" ht="15.75" customHeight="1">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row>
    <row r="573" spans="1:42" ht="15.75" customHeight="1">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c r="AF573" s="110"/>
      <c r="AG573" s="110"/>
      <c r="AH573" s="110"/>
      <c r="AI573" s="110"/>
      <c r="AJ573" s="110"/>
      <c r="AK573" s="110"/>
      <c r="AL573" s="110"/>
      <c r="AM573" s="110"/>
      <c r="AN573" s="110"/>
      <c r="AO573" s="110"/>
      <c r="AP573" s="110"/>
    </row>
    <row r="574" spans="1:42" ht="15.75" customHeight="1">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c r="AH574" s="110"/>
      <c r="AI574" s="110"/>
      <c r="AJ574" s="110"/>
      <c r="AK574" s="110"/>
      <c r="AL574" s="110"/>
      <c r="AM574" s="110"/>
      <c r="AN574" s="110"/>
      <c r="AO574" s="110"/>
      <c r="AP574" s="110"/>
    </row>
    <row r="575" spans="1:42" ht="15.75" customHeight="1">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c r="AH575" s="110"/>
      <c r="AI575" s="110"/>
      <c r="AJ575" s="110"/>
      <c r="AK575" s="110"/>
      <c r="AL575" s="110"/>
      <c r="AM575" s="110"/>
      <c r="AN575" s="110"/>
      <c r="AO575" s="110"/>
      <c r="AP575" s="110"/>
    </row>
    <row r="576" spans="1:42" ht="15.75" customHeight="1">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c r="AF576" s="110"/>
      <c r="AG576" s="110"/>
      <c r="AH576" s="110"/>
      <c r="AI576" s="110"/>
      <c r="AJ576" s="110"/>
      <c r="AK576" s="110"/>
      <c r="AL576" s="110"/>
      <c r="AM576" s="110"/>
      <c r="AN576" s="110"/>
      <c r="AO576" s="110"/>
      <c r="AP576" s="110"/>
    </row>
    <row r="577" spans="1:42" ht="15.75" customHeight="1">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c r="AF577" s="110"/>
      <c r="AG577" s="110"/>
      <c r="AH577" s="110"/>
      <c r="AI577" s="110"/>
      <c r="AJ577" s="110"/>
      <c r="AK577" s="110"/>
      <c r="AL577" s="110"/>
      <c r="AM577" s="110"/>
      <c r="AN577" s="110"/>
      <c r="AO577" s="110"/>
      <c r="AP577" s="110"/>
    </row>
    <row r="578" spans="1:42" ht="15.75" customHeight="1">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c r="AF578" s="110"/>
      <c r="AG578" s="110"/>
      <c r="AH578" s="110"/>
      <c r="AI578" s="110"/>
      <c r="AJ578" s="110"/>
      <c r="AK578" s="110"/>
      <c r="AL578" s="110"/>
      <c r="AM578" s="110"/>
      <c r="AN578" s="110"/>
      <c r="AO578" s="110"/>
      <c r="AP578" s="110"/>
    </row>
    <row r="579" spans="1:42" ht="15.75" customHeight="1">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c r="AH579" s="110"/>
      <c r="AI579" s="110"/>
      <c r="AJ579" s="110"/>
      <c r="AK579" s="110"/>
      <c r="AL579" s="110"/>
      <c r="AM579" s="110"/>
      <c r="AN579" s="110"/>
      <c r="AO579" s="110"/>
      <c r="AP579" s="110"/>
    </row>
    <row r="580" spans="1:42" ht="15.75" customHeight="1">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c r="AF580" s="110"/>
      <c r="AG580" s="110"/>
      <c r="AH580" s="110"/>
      <c r="AI580" s="110"/>
      <c r="AJ580" s="110"/>
      <c r="AK580" s="110"/>
      <c r="AL580" s="110"/>
      <c r="AM580" s="110"/>
      <c r="AN580" s="110"/>
      <c r="AO580" s="110"/>
      <c r="AP580" s="110"/>
    </row>
    <row r="581" spans="1:42" ht="15.75" customHeight="1">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c r="AF581" s="110"/>
      <c r="AG581" s="110"/>
      <c r="AH581" s="110"/>
      <c r="AI581" s="110"/>
      <c r="AJ581" s="110"/>
      <c r="AK581" s="110"/>
      <c r="AL581" s="110"/>
      <c r="AM581" s="110"/>
      <c r="AN581" s="110"/>
      <c r="AO581" s="110"/>
      <c r="AP581" s="110"/>
    </row>
    <row r="582" spans="1:42" ht="15.75" customHeight="1">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c r="AH582" s="110"/>
      <c r="AI582" s="110"/>
      <c r="AJ582" s="110"/>
      <c r="AK582" s="110"/>
      <c r="AL582" s="110"/>
      <c r="AM582" s="110"/>
      <c r="AN582" s="110"/>
      <c r="AO582" s="110"/>
      <c r="AP582" s="110"/>
    </row>
    <row r="583" spans="1:42" ht="15.75" customHeight="1">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c r="AF583" s="110"/>
      <c r="AG583" s="110"/>
      <c r="AH583" s="110"/>
      <c r="AI583" s="110"/>
      <c r="AJ583" s="110"/>
      <c r="AK583" s="110"/>
      <c r="AL583" s="110"/>
      <c r="AM583" s="110"/>
      <c r="AN583" s="110"/>
      <c r="AO583" s="110"/>
      <c r="AP583" s="110"/>
    </row>
    <row r="584" spans="1:42" ht="15.75" customHeight="1">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c r="AF584" s="110"/>
      <c r="AG584" s="110"/>
      <c r="AH584" s="110"/>
      <c r="AI584" s="110"/>
      <c r="AJ584" s="110"/>
      <c r="AK584" s="110"/>
      <c r="AL584" s="110"/>
      <c r="AM584" s="110"/>
      <c r="AN584" s="110"/>
      <c r="AO584" s="110"/>
      <c r="AP584" s="110"/>
    </row>
    <row r="585" spans="1:42" ht="15.75" customHeight="1">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c r="AF585" s="110"/>
      <c r="AG585" s="110"/>
      <c r="AH585" s="110"/>
      <c r="AI585" s="110"/>
      <c r="AJ585" s="110"/>
      <c r="AK585" s="110"/>
      <c r="AL585" s="110"/>
      <c r="AM585" s="110"/>
      <c r="AN585" s="110"/>
      <c r="AO585" s="110"/>
      <c r="AP585" s="110"/>
    </row>
    <row r="586" spans="1:42" ht="15.75" customHeight="1">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c r="AF586" s="110"/>
      <c r="AG586" s="110"/>
      <c r="AH586" s="110"/>
      <c r="AI586" s="110"/>
      <c r="AJ586" s="110"/>
      <c r="AK586" s="110"/>
      <c r="AL586" s="110"/>
      <c r="AM586" s="110"/>
      <c r="AN586" s="110"/>
      <c r="AO586" s="110"/>
      <c r="AP586" s="110"/>
    </row>
    <row r="587" spans="1:42" ht="15.75" customHeight="1">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c r="AH587" s="110"/>
      <c r="AI587" s="110"/>
      <c r="AJ587" s="110"/>
      <c r="AK587" s="110"/>
      <c r="AL587" s="110"/>
      <c r="AM587" s="110"/>
      <c r="AN587" s="110"/>
      <c r="AO587" s="110"/>
      <c r="AP587" s="110"/>
    </row>
    <row r="588" spans="1:42" ht="15.75" customHeight="1">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c r="AF588" s="110"/>
      <c r="AG588" s="110"/>
      <c r="AH588" s="110"/>
      <c r="AI588" s="110"/>
      <c r="AJ588" s="110"/>
      <c r="AK588" s="110"/>
      <c r="AL588" s="110"/>
      <c r="AM588" s="110"/>
      <c r="AN588" s="110"/>
      <c r="AO588" s="110"/>
      <c r="AP588" s="110"/>
    </row>
    <row r="589" spans="1:42" ht="15.75" customHeight="1">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row>
    <row r="590" spans="1:42" ht="15.75" customHeight="1">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row>
    <row r="591" spans="1:42" ht="15.75" customHeight="1">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row>
    <row r="592" spans="1:42" ht="15.75" customHeight="1">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c r="AF592" s="110"/>
      <c r="AG592" s="110"/>
      <c r="AH592" s="110"/>
      <c r="AI592" s="110"/>
      <c r="AJ592" s="110"/>
      <c r="AK592" s="110"/>
      <c r="AL592" s="110"/>
      <c r="AM592" s="110"/>
      <c r="AN592" s="110"/>
      <c r="AO592" s="110"/>
      <c r="AP592" s="110"/>
    </row>
    <row r="593" spans="1:42" ht="15.75" customHeight="1">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c r="AF593" s="110"/>
      <c r="AG593" s="110"/>
      <c r="AH593" s="110"/>
      <c r="AI593" s="110"/>
      <c r="AJ593" s="110"/>
      <c r="AK593" s="110"/>
      <c r="AL593" s="110"/>
      <c r="AM593" s="110"/>
      <c r="AN593" s="110"/>
      <c r="AO593" s="110"/>
      <c r="AP593" s="110"/>
    </row>
    <row r="594" spans="1:42" ht="15.75" customHeight="1">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c r="AF594" s="110"/>
      <c r="AG594" s="110"/>
      <c r="AH594" s="110"/>
      <c r="AI594" s="110"/>
      <c r="AJ594" s="110"/>
      <c r="AK594" s="110"/>
      <c r="AL594" s="110"/>
      <c r="AM594" s="110"/>
      <c r="AN594" s="110"/>
      <c r="AO594" s="110"/>
      <c r="AP594" s="110"/>
    </row>
    <row r="595" spans="1:42" ht="15.75" customHeight="1">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c r="AH595" s="110"/>
      <c r="AI595" s="110"/>
      <c r="AJ595" s="110"/>
      <c r="AK595" s="110"/>
      <c r="AL595" s="110"/>
      <c r="AM595" s="110"/>
      <c r="AN595" s="110"/>
      <c r="AO595" s="110"/>
      <c r="AP595" s="110"/>
    </row>
    <row r="596" spans="1:42" ht="15.75" customHeight="1">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c r="AF596" s="110"/>
      <c r="AG596" s="110"/>
      <c r="AH596" s="110"/>
      <c r="AI596" s="110"/>
      <c r="AJ596" s="110"/>
      <c r="AK596" s="110"/>
      <c r="AL596" s="110"/>
      <c r="AM596" s="110"/>
      <c r="AN596" s="110"/>
      <c r="AO596" s="110"/>
      <c r="AP596" s="110"/>
    </row>
    <row r="597" spans="1:42" ht="15.75" customHeight="1">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c r="AF597" s="110"/>
      <c r="AG597" s="110"/>
      <c r="AH597" s="110"/>
      <c r="AI597" s="110"/>
      <c r="AJ597" s="110"/>
      <c r="AK597" s="110"/>
      <c r="AL597" s="110"/>
      <c r="AM597" s="110"/>
      <c r="AN597" s="110"/>
      <c r="AO597" s="110"/>
      <c r="AP597" s="110"/>
    </row>
    <row r="598" spans="1:42" ht="15.75" customHeight="1">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c r="AF598" s="110"/>
      <c r="AG598" s="110"/>
      <c r="AH598" s="110"/>
      <c r="AI598" s="110"/>
      <c r="AJ598" s="110"/>
      <c r="AK598" s="110"/>
      <c r="AL598" s="110"/>
      <c r="AM598" s="110"/>
      <c r="AN598" s="110"/>
      <c r="AO598" s="110"/>
      <c r="AP598" s="110"/>
    </row>
    <row r="599" spans="1:42" ht="15.75" customHeight="1">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c r="AH599" s="110"/>
      <c r="AI599" s="110"/>
      <c r="AJ599" s="110"/>
      <c r="AK599" s="110"/>
      <c r="AL599" s="110"/>
      <c r="AM599" s="110"/>
      <c r="AN599" s="110"/>
      <c r="AO599" s="110"/>
      <c r="AP599" s="110"/>
    </row>
    <row r="600" spans="1:42" ht="15.75" customHeight="1">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0"/>
      <c r="AM600" s="110"/>
      <c r="AN600" s="110"/>
      <c r="AO600" s="110"/>
      <c r="AP600" s="110"/>
    </row>
    <row r="601" spans="1:42" ht="15.75" customHeight="1">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row>
    <row r="602" spans="1:42" ht="15.75" customHeight="1">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c r="AH602" s="110"/>
      <c r="AI602" s="110"/>
      <c r="AJ602" s="110"/>
      <c r="AK602" s="110"/>
      <c r="AL602" s="110"/>
      <c r="AM602" s="110"/>
      <c r="AN602" s="110"/>
      <c r="AO602" s="110"/>
      <c r="AP602" s="110"/>
    </row>
    <row r="603" spans="1:42" ht="15.75" customHeight="1">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c r="AH603" s="110"/>
      <c r="AI603" s="110"/>
      <c r="AJ603" s="110"/>
      <c r="AK603" s="110"/>
      <c r="AL603" s="110"/>
      <c r="AM603" s="110"/>
      <c r="AN603" s="110"/>
      <c r="AO603" s="110"/>
      <c r="AP603" s="110"/>
    </row>
    <row r="604" spans="1:42" ht="15.75" customHeight="1">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c r="AH604" s="110"/>
      <c r="AI604" s="110"/>
      <c r="AJ604" s="110"/>
      <c r="AK604" s="110"/>
      <c r="AL604" s="110"/>
      <c r="AM604" s="110"/>
      <c r="AN604" s="110"/>
      <c r="AO604" s="110"/>
      <c r="AP604" s="110"/>
    </row>
    <row r="605" spans="1:42" ht="15.75" customHeight="1">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c r="AH605" s="110"/>
      <c r="AI605" s="110"/>
      <c r="AJ605" s="110"/>
      <c r="AK605" s="110"/>
      <c r="AL605" s="110"/>
      <c r="AM605" s="110"/>
      <c r="AN605" s="110"/>
      <c r="AO605" s="110"/>
      <c r="AP605" s="110"/>
    </row>
    <row r="606" spans="1:42" ht="15.75" customHeight="1">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c r="AH606" s="110"/>
      <c r="AI606" s="110"/>
      <c r="AJ606" s="110"/>
      <c r="AK606" s="110"/>
      <c r="AL606" s="110"/>
      <c r="AM606" s="110"/>
      <c r="AN606" s="110"/>
      <c r="AO606" s="110"/>
      <c r="AP606" s="110"/>
    </row>
    <row r="607" spans="1:42" ht="15.75" customHeight="1">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c r="AH607" s="110"/>
      <c r="AI607" s="110"/>
      <c r="AJ607" s="110"/>
      <c r="AK607" s="110"/>
      <c r="AL607" s="110"/>
      <c r="AM607" s="110"/>
      <c r="AN607" s="110"/>
      <c r="AO607" s="110"/>
      <c r="AP607" s="110"/>
    </row>
    <row r="608" spans="1:42" ht="15.75" customHeight="1">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c r="AH608" s="110"/>
      <c r="AI608" s="110"/>
      <c r="AJ608" s="110"/>
      <c r="AK608" s="110"/>
      <c r="AL608" s="110"/>
      <c r="AM608" s="110"/>
      <c r="AN608" s="110"/>
      <c r="AO608" s="110"/>
      <c r="AP608" s="110"/>
    </row>
    <row r="609" spans="1:42" ht="15.75" customHeight="1">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c r="AH609" s="110"/>
      <c r="AI609" s="110"/>
      <c r="AJ609" s="110"/>
      <c r="AK609" s="110"/>
      <c r="AL609" s="110"/>
      <c r="AM609" s="110"/>
      <c r="AN609" s="110"/>
      <c r="AO609" s="110"/>
      <c r="AP609" s="110"/>
    </row>
    <row r="610" spans="1:42" ht="15.75" customHeight="1">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c r="AH610" s="110"/>
      <c r="AI610" s="110"/>
      <c r="AJ610" s="110"/>
      <c r="AK610" s="110"/>
      <c r="AL610" s="110"/>
      <c r="AM610" s="110"/>
      <c r="AN610" s="110"/>
      <c r="AO610" s="110"/>
      <c r="AP610" s="110"/>
    </row>
    <row r="611" spans="1:42" ht="15.75" customHeight="1">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c r="AH611" s="110"/>
      <c r="AI611" s="110"/>
      <c r="AJ611" s="110"/>
      <c r="AK611" s="110"/>
      <c r="AL611" s="110"/>
      <c r="AM611" s="110"/>
      <c r="AN611" s="110"/>
      <c r="AO611" s="110"/>
      <c r="AP611" s="110"/>
    </row>
    <row r="612" spans="1:42" ht="15.75" customHeight="1">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c r="AH612" s="110"/>
      <c r="AI612" s="110"/>
      <c r="AJ612" s="110"/>
      <c r="AK612" s="110"/>
      <c r="AL612" s="110"/>
      <c r="AM612" s="110"/>
      <c r="AN612" s="110"/>
      <c r="AO612" s="110"/>
      <c r="AP612" s="110"/>
    </row>
    <row r="613" spans="1:42" ht="15.75" customHeight="1">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c r="AH613" s="110"/>
      <c r="AI613" s="110"/>
      <c r="AJ613" s="110"/>
      <c r="AK613" s="110"/>
      <c r="AL613" s="110"/>
      <c r="AM613" s="110"/>
      <c r="AN613" s="110"/>
      <c r="AO613" s="110"/>
      <c r="AP613" s="110"/>
    </row>
    <row r="614" spans="1:42" ht="15.75" customHeight="1">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c r="AH614" s="110"/>
      <c r="AI614" s="110"/>
      <c r="AJ614" s="110"/>
      <c r="AK614" s="110"/>
      <c r="AL614" s="110"/>
      <c r="AM614" s="110"/>
      <c r="AN614" s="110"/>
      <c r="AO614" s="110"/>
      <c r="AP614" s="110"/>
    </row>
    <row r="615" spans="1:42" ht="15.75" customHeight="1">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c r="AH615" s="110"/>
      <c r="AI615" s="110"/>
      <c r="AJ615" s="110"/>
      <c r="AK615" s="110"/>
      <c r="AL615" s="110"/>
      <c r="AM615" s="110"/>
      <c r="AN615" s="110"/>
      <c r="AO615" s="110"/>
      <c r="AP615" s="110"/>
    </row>
    <row r="616" spans="1:42" ht="15.75" customHeight="1">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c r="AH616" s="110"/>
      <c r="AI616" s="110"/>
      <c r="AJ616" s="110"/>
      <c r="AK616" s="110"/>
      <c r="AL616" s="110"/>
      <c r="AM616" s="110"/>
      <c r="AN616" s="110"/>
      <c r="AO616" s="110"/>
      <c r="AP616" s="110"/>
    </row>
    <row r="617" spans="1:42" ht="15.75" customHeight="1">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c r="AH617" s="110"/>
      <c r="AI617" s="110"/>
      <c r="AJ617" s="110"/>
      <c r="AK617" s="110"/>
      <c r="AL617" s="110"/>
      <c r="AM617" s="110"/>
      <c r="AN617" s="110"/>
      <c r="AO617" s="110"/>
      <c r="AP617" s="110"/>
    </row>
    <row r="618" spans="1:42" ht="15.75" customHeight="1">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c r="AF618" s="110"/>
      <c r="AG618" s="110"/>
      <c r="AH618" s="110"/>
      <c r="AI618" s="110"/>
      <c r="AJ618" s="110"/>
      <c r="AK618" s="110"/>
      <c r="AL618" s="110"/>
      <c r="AM618" s="110"/>
      <c r="AN618" s="110"/>
      <c r="AO618" s="110"/>
      <c r="AP618" s="110"/>
    </row>
    <row r="619" spans="1:42" ht="15.75" customHeight="1">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c r="AH619" s="110"/>
      <c r="AI619" s="110"/>
      <c r="AJ619" s="110"/>
      <c r="AK619" s="110"/>
      <c r="AL619" s="110"/>
      <c r="AM619" s="110"/>
      <c r="AN619" s="110"/>
      <c r="AO619" s="110"/>
      <c r="AP619" s="110"/>
    </row>
    <row r="620" spans="1:42" ht="15.75" customHeight="1">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0"/>
      <c r="AL620" s="110"/>
      <c r="AM620" s="110"/>
      <c r="AN620" s="110"/>
      <c r="AO620" s="110"/>
      <c r="AP620" s="110"/>
    </row>
    <row r="621" spans="1:42" ht="15.75" customHeight="1">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c r="AF621" s="110"/>
      <c r="AG621" s="110"/>
      <c r="AH621" s="110"/>
      <c r="AI621" s="110"/>
      <c r="AJ621" s="110"/>
      <c r="AK621" s="110"/>
      <c r="AL621" s="110"/>
      <c r="AM621" s="110"/>
      <c r="AN621" s="110"/>
      <c r="AO621" s="110"/>
      <c r="AP621" s="110"/>
    </row>
    <row r="622" spans="1:42" ht="15.75" customHeight="1">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c r="AH622" s="110"/>
      <c r="AI622" s="110"/>
      <c r="AJ622" s="110"/>
      <c r="AK622" s="110"/>
      <c r="AL622" s="110"/>
      <c r="AM622" s="110"/>
      <c r="AN622" s="110"/>
      <c r="AO622" s="110"/>
      <c r="AP622" s="110"/>
    </row>
    <row r="623" spans="1:42" ht="15.75" customHeight="1">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c r="AF623" s="110"/>
      <c r="AG623" s="110"/>
      <c r="AH623" s="110"/>
      <c r="AI623" s="110"/>
      <c r="AJ623" s="110"/>
      <c r="AK623" s="110"/>
      <c r="AL623" s="110"/>
      <c r="AM623" s="110"/>
      <c r="AN623" s="110"/>
      <c r="AO623" s="110"/>
      <c r="AP623" s="110"/>
    </row>
    <row r="624" spans="1:42" ht="15.75" customHeight="1">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c r="AO624" s="110"/>
      <c r="AP624" s="110"/>
    </row>
    <row r="625" spans="1:42" ht="15.75" customHeight="1">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row>
    <row r="626" spans="1:42" ht="15.75" customHeight="1">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row>
    <row r="627" spans="1:42" ht="15.75" customHeight="1">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c r="AF627" s="110"/>
      <c r="AG627" s="110"/>
      <c r="AH627" s="110"/>
      <c r="AI627" s="110"/>
      <c r="AJ627" s="110"/>
      <c r="AK627" s="110"/>
      <c r="AL627" s="110"/>
      <c r="AM627" s="110"/>
      <c r="AN627" s="110"/>
      <c r="AO627" s="110"/>
      <c r="AP627" s="110"/>
    </row>
    <row r="628" spans="1:42" ht="15.75" customHeight="1">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c r="AF628" s="110"/>
      <c r="AG628" s="110"/>
      <c r="AH628" s="110"/>
      <c r="AI628" s="110"/>
      <c r="AJ628" s="110"/>
      <c r="AK628" s="110"/>
      <c r="AL628" s="110"/>
      <c r="AM628" s="110"/>
      <c r="AN628" s="110"/>
      <c r="AO628" s="110"/>
      <c r="AP628" s="110"/>
    </row>
    <row r="629" spans="1:42" ht="15.75" customHeight="1">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c r="AF629" s="110"/>
      <c r="AG629" s="110"/>
      <c r="AH629" s="110"/>
      <c r="AI629" s="110"/>
      <c r="AJ629" s="110"/>
      <c r="AK629" s="110"/>
      <c r="AL629" s="110"/>
      <c r="AM629" s="110"/>
      <c r="AN629" s="110"/>
      <c r="AO629" s="110"/>
      <c r="AP629" s="110"/>
    </row>
    <row r="630" spans="1:42" ht="15.75" customHeight="1">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c r="AH630" s="110"/>
      <c r="AI630" s="110"/>
      <c r="AJ630" s="110"/>
      <c r="AK630" s="110"/>
      <c r="AL630" s="110"/>
      <c r="AM630" s="110"/>
      <c r="AN630" s="110"/>
      <c r="AO630" s="110"/>
      <c r="AP630" s="110"/>
    </row>
    <row r="631" spans="1:42" ht="15.75" customHeight="1">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c r="AF631" s="110"/>
      <c r="AG631" s="110"/>
      <c r="AH631" s="110"/>
      <c r="AI631" s="110"/>
      <c r="AJ631" s="110"/>
      <c r="AK631" s="110"/>
      <c r="AL631" s="110"/>
      <c r="AM631" s="110"/>
      <c r="AN631" s="110"/>
      <c r="AO631" s="110"/>
      <c r="AP631" s="110"/>
    </row>
    <row r="632" spans="1:42" ht="15.75" customHeight="1">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c r="AF632" s="110"/>
      <c r="AG632" s="110"/>
      <c r="AH632" s="110"/>
      <c r="AI632" s="110"/>
      <c r="AJ632" s="110"/>
      <c r="AK632" s="110"/>
      <c r="AL632" s="110"/>
      <c r="AM632" s="110"/>
      <c r="AN632" s="110"/>
      <c r="AO632" s="110"/>
      <c r="AP632" s="110"/>
    </row>
    <row r="633" spans="1:42" ht="15.75" customHeight="1">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c r="AF633" s="110"/>
      <c r="AG633" s="110"/>
      <c r="AH633" s="110"/>
      <c r="AI633" s="110"/>
      <c r="AJ633" s="110"/>
      <c r="AK633" s="110"/>
      <c r="AL633" s="110"/>
      <c r="AM633" s="110"/>
      <c r="AN633" s="110"/>
      <c r="AO633" s="110"/>
      <c r="AP633" s="110"/>
    </row>
    <row r="634" spans="1:42" ht="15.75" customHeight="1">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c r="AF634" s="110"/>
      <c r="AG634" s="110"/>
      <c r="AH634" s="110"/>
      <c r="AI634" s="110"/>
      <c r="AJ634" s="110"/>
      <c r="AK634" s="110"/>
      <c r="AL634" s="110"/>
      <c r="AM634" s="110"/>
      <c r="AN634" s="110"/>
      <c r="AO634" s="110"/>
      <c r="AP634" s="110"/>
    </row>
    <row r="635" spans="1:42" ht="15.75" customHeight="1">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c r="AF635" s="110"/>
      <c r="AG635" s="110"/>
      <c r="AH635" s="110"/>
      <c r="AI635" s="110"/>
      <c r="AJ635" s="110"/>
      <c r="AK635" s="110"/>
      <c r="AL635" s="110"/>
      <c r="AM635" s="110"/>
      <c r="AN635" s="110"/>
      <c r="AO635" s="110"/>
      <c r="AP635" s="110"/>
    </row>
    <row r="636" spans="1:42" ht="15.75" customHeight="1">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c r="AF636" s="110"/>
      <c r="AG636" s="110"/>
      <c r="AH636" s="110"/>
      <c r="AI636" s="110"/>
      <c r="AJ636" s="110"/>
      <c r="AK636" s="110"/>
      <c r="AL636" s="110"/>
      <c r="AM636" s="110"/>
      <c r="AN636" s="110"/>
      <c r="AO636" s="110"/>
      <c r="AP636" s="110"/>
    </row>
    <row r="637" spans="1:42" ht="15.75" customHeight="1">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c r="AF637" s="110"/>
      <c r="AG637" s="110"/>
      <c r="AH637" s="110"/>
      <c r="AI637" s="110"/>
      <c r="AJ637" s="110"/>
      <c r="AK637" s="110"/>
      <c r="AL637" s="110"/>
      <c r="AM637" s="110"/>
      <c r="AN637" s="110"/>
      <c r="AO637" s="110"/>
      <c r="AP637" s="110"/>
    </row>
    <row r="638" spans="1:42" ht="15.75" customHeight="1">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c r="AL638" s="110"/>
      <c r="AM638" s="110"/>
      <c r="AN638" s="110"/>
      <c r="AO638" s="110"/>
      <c r="AP638" s="110"/>
    </row>
    <row r="639" spans="1:42" ht="15.75" customHeight="1">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c r="AF639" s="110"/>
      <c r="AG639" s="110"/>
      <c r="AH639" s="110"/>
      <c r="AI639" s="110"/>
      <c r="AJ639" s="110"/>
      <c r="AK639" s="110"/>
      <c r="AL639" s="110"/>
      <c r="AM639" s="110"/>
      <c r="AN639" s="110"/>
      <c r="AO639" s="110"/>
      <c r="AP639" s="110"/>
    </row>
    <row r="640" spans="1:42" ht="15.75" customHeight="1">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c r="AF640" s="110"/>
      <c r="AG640" s="110"/>
      <c r="AH640" s="110"/>
      <c r="AI640" s="110"/>
      <c r="AJ640" s="110"/>
      <c r="AK640" s="110"/>
      <c r="AL640" s="110"/>
      <c r="AM640" s="110"/>
      <c r="AN640" s="110"/>
      <c r="AO640" s="110"/>
      <c r="AP640" s="110"/>
    </row>
    <row r="641" spans="1:42" ht="15.75" customHeight="1">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c r="AF641" s="110"/>
      <c r="AG641" s="110"/>
      <c r="AH641" s="110"/>
      <c r="AI641" s="110"/>
      <c r="AJ641" s="110"/>
      <c r="AK641" s="110"/>
      <c r="AL641" s="110"/>
      <c r="AM641" s="110"/>
      <c r="AN641" s="110"/>
      <c r="AO641" s="110"/>
      <c r="AP641" s="110"/>
    </row>
    <row r="642" spans="1:42" ht="15.75" customHeight="1">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c r="AH642" s="110"/>
      <c r="AI642" s="110"/>
      <c r="AJ642" s="110"/>
      <c r="AK642" s="110"/>
      <c r="AL642" s="110"/>
      <c r="AM642" s="110"/>
      <c r="AN642" s="110"/>
      <c r="AO642" s="110"/>
      <c r="AP642" s="110"/>
    </row>
    <row r="643" spans="1:42" ht="15.75" customHeight="1">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row>
    <row r="644" spans="1:42" ht="15.75" customHeight="1">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row>
    <row r="645" spans="1:42" ht="15.75" customHeight="1">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row>
    <row r="646" spans="1:42" ht="15.75" customHeight="1">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c r="AH646" s="110"/>
      <c r="AI646" s="110"/>
      <c r="AJ646" s="110"/>
      <c r="AK646" s="110"/>
      <c r="AL646" s="110"/>
      <c r="AM646" s="110"/>
      <c r="AN646" s="110"/>
      <c r="AO646" s="110"/>
      <c r="AP646" s="110"/>
    </row>
    <row r="647" spans="1:42" ht="15.75" customHeight="1">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c r="AH647" s="110"/>
      <c r="AI647" s="110"/>
      <c r="AJ647" s="110"/>
      <c r="AK647" s="110"/>
      <c r="AL647" s="110"/>
      <c r="AM647" s="110"/>
      <c r="AN647" s="110"/>
      <c r="AO647" s="110"/>
      <c r="AP647" s="110"/>
    </row>
    <row r="648" spans="1:42" ht="15.75" customHeight="1">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c r="AL648" s="110"/>
      <c r="AM648" s="110"/>
      <c r="AN648" s="110"/>
      <c r="AO648" s="110"/>
      <c r="AP648" s="110"/>
    </row>
    <row r="649" spans="1:42" ht="15.75" customHeight="1">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c r="AH649" s="110"/>
      <c r="AI649" s="110"/>
      <c r="AJ649" s="110"/>
      <c r="AK649" s="110"/>
      <c r="AL649" s="110"/>
      <c r="AM649" s="110"/>
      <c r="AN649" s="110"/>
      <c r="AO649" s="110"/>
      <c r="AP649" s="110"/>
    </row>
    <row r="650" spans="1:42" ht="15.75" customHeight="1">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c r="AH650" s="110"/>
      <c r="AI650" s="110"/>
      <c r="AJ650" s="110"/>
      <c r="AK650" s="110"/>
      <c r="AL650" s="110"/>
      <c r="AM650" s="110"/>
      <c r="AN650" s="110"/>
      <c r="AO650" s="110"/>
      <c r="AP650" s="110"/>
    </row>
    <row r="651" spans="1:42" ht="15.75" customHeight="1">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c r="AH651" s="110"/>
      <c r="AI651" s="110"/>
      <c r="AJ651" s="110"/>
      <c r="AK651" s="110"/>
      <c r="AL651" s="110"/>
      <c r="AM651" s="110"/>
      <c r="AN651" s="110"/>
      <c r="AO651" s="110"/>
      <c r="AP651" s="110"/>
    </row>
    <row r="652" spans="1:42" ht="15.75" customHeight="1">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c r="AH652" s="110"/>
      <c r="AI652" s="110"/>
      <c r="AJ652" s="110"/>
      <c r="AK652" s="110"/>
      <c r="AL652" s="110"/>
      <c r="AM652" s="110"/>
      <c r="AN652" s="110"/>
      <c r="AO652" s="110"/>
      <c r="AP652" s="110"/>
    </row>
    <row r="653" spans="1:42" ht="15.75" customHeight="1">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c r="AF653" s="110"/>
      <c r="AG653" s="110"/>
      <c r="AH653" s="110"/>
      <c r="AI653" s="110"/>
      <c r="AJ653" s="110"/>
      <c r="AK653" s="110"/>
      <c r="AL653" s="110"/>
      <c r="AM653" s="110"/>
      <c r="AN653" s="110"/>
      <c r="AO653" s="110"/>
      <c r="AP653" s="110"/>
    </row>
    <row r="654" spans="1:42" ht="15.75" customHeight="1">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c r="AF654" s="110"/>
      <c r="AG654" s="110"/>
      <c r="AH654" s="110"/>
      <c r="AI654" s="110"/>
      <c r="AJ654" s="110"/>
      <c r="AK654" s="110"/>
      <c r="AL654" s="110"/>
      <c r="AM654" s="110"/>
      <c r="AN654" s="110"/>
      <c r="AO654" s="110"/>
      <c r="AP654" s="110"/>
    </row>
    <row r="655" spans="1:42" ht="15.75" customHeight="1">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c r="AF655" s="110"/>
      <c r="AG655" s="110"/>
      <c r="AH655" s="110"/>
      <c r="AI655" s="110"/>
      <c r="AJ655" s="110"/>
      <c r="AK655" s="110"/>
      <c r="AL655" s="110"/>
      <c r="AM655" s="110"/>
      <c r="AN655" s="110"/>
      <c r="AO655" s="110"/>
      <c r="AP655" s="110"/>
    </row>
    <row r="656" spans="1:42" ht="15.75" customHeight="1">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c r="AF656" s="110"/>
      <c r="AG656" s="110"/>
      <c r="AH656" s="110"/>
      <c r="AI656" s="110"/>
      <c r="AJ656" s="110"/>
      <c r="AK656" s="110"/>
      <c r="AL656" s="110"/>
      <c r="AM656" s="110"/>
      <c r="AN656" s="110"/>
      <c r="AO656" s="110"/>
      <c r="AP656" s="110"/>
    </row>
    <row r="657" spans="1:42" ht="15.75" customHeight="1">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c r="AF657" s="110"/>
      <c r="AG657" s="110"/>
      <c r="AH657" s="110"/>
      <c r="AI657" s="110"/>
      <c r="AJ657" s="110"/>
      <c r="AK657" s="110"/>
      <c r="AL657" s="110"/>
      <c r="AM657" s="110"/>
      <c r="AN657" s="110"/>
      <c r="AO657" s="110"/>
      <c r="AP657" s="110"/>
    </row>
    <row r="658" spans="1:42" ht="15.75" customHeight="1">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c r="AF658" s="110"/>
      <c r="AG658" s="110"/>
      <c r="AH658" s="110"/>
      <c r="AI658" s="110"/>
      <c r="AJ658" s="110"/>
      <c r="AK658" s="110"/>
      <c r="AL658" s="110"/>
      <c r="AM658" s="110"/>
      <c r="AN658" s="110"/>
      <c r="AO658" s="110"/>
      <c r="AP658" s="110"/>
    </row>
    <row r="659" spans="1:42" ht="15.75" customHeight="1">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c r="AH659" s="110"/>
      <c r="AI659" s="110"/>
      <c r="AJ659" s="110"/>
      <c r="AK659" s="110"/>
      <c r="AL659" s="110"/>
      <c r="AM659" s="110"/>
      <c r="AN659" s="110"/>
      <c r="AO659" s="110"/>
      <c r="AP659" s="110"/>
    </row>
    <row r="660" spans="1:42" ht="15.75" customHeight="1">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c r="AH660" s="110"/>
      <c r="AI660" s="110"/>
      <c r="AJ660" s="110"/>
      <c r="AK660" s="110"/>
      <c r="AL660" s="110"/>
      <c r="AM660" s="110"/>
      <c r="AN660" s="110"/>
      <c r="AO660" s="110"/>
      <c r="AP660" s="110"/>
    </row>
    <row r="661" spans="1:42" ht="15.75" customHeight="1">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c r="AH661" s="110"/>
      <c r="AI661" s="110"/>
      <c r="AJ661" s="110"/>
      <c r="AK661" s="110"/>
      <c r="AL661" s="110"/>
      <c r="AM661" s="110"/>
      <c r="AN661" s="110"/>
      <c r="AO661" s="110"/>
      <c r="AP661" s="110"/>
    </row>
    <row r="662" spans="1:42" ht="15.75" customHeight="1">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c r="AH662" s="110"/>
      <c r="AI662" s="110"/>
      <c r="AJ662" s="110"/>
      <c r="AK662" s="110"/>
      <c r="AL662" s="110"/>
      <c r="AM662" s="110"/>
      <c r="AN662" s="110"/>
      <c r="AO662" s="110"/>
      <c r="AP662" s="110"/>
    </row>
    <row r="663" spans="1:42" ht="15.75" customHeight="1">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c r="AH663" s="110"/>
      <c r="AI663" s="110"/>
      <c r="AJ663" s="110"/>
      <c r="AK663" s="110"/>
      <c r="AL663" s="110"/>
      <c r="AM663" s="110"/>
      <c r="AN663" s="110"/>
      <c r="AO663" s="110"/>
      <c r="AP663" s="110"/>
    </row>
    <row r="664" spans="1:42" ht="15.75" customHeight="1">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c r="AH664" s="110"/>
      <c r="AI664" s="110"/>
      <c r="AJ664" s="110"/>
      <c r="AK664" s="110"/>
      <c r="AL664" s="110"/>
      <c r="AM664" s="110"/>
      <c r="AN664" s="110"/>
      <c r="AO664" s="110"/>
      <c r="AP664" s="110"/>
    </row>
    <row r="665" spans="1:42" ht="15.75" customHeight="1">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c r="AH665" s="110"/>
      <c r="AI665" s="110"/>
      <c r="AJ665" s="110"/>
      <c r="AK665" s="110"/>
      <c r="AL665" s="110"/>
      <c r="AM665" s="110"/>
      <c r="AN665" s="110"/>
      <c r="AO665" s="110"/>
      <c r="AP665" s="110"/>
    </row>
    <row r="666" spans="1:42" ht="15.75" customHeight="1">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c r="AH666" s="110"/>
      <c r="AI666" s="110"/>
      <c r="AJ666" s="110"/>
      <c r="AK666" s="110"/>
      <c r="AL666" s="110"/>
      <c r="AM666" s="110"/>
      <c r="AN666" s="110"/>
      <c r="AO666" s="110"/>
      <c r="AP666" s="110"/>
    </row>
    <row r="667" spans="1:42" ht="15.75" customHeight="1">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10"/>
      <c r="AM667" s="110"/>
      <c r="AN667" s="110"/>
      <c r="AO667" s="110"/>
      <c r="AP667" s="110"/>
    </row>
    <row r="668" spans="1:42" ht="15.75" customHeight="1">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c r="AH668" s="110"/>
      <c r="AI668" s="110"/>
      <c r="AJ668" s="110"/>
      <c r="AK668" s="110"/>
      <c r="AL668" s="110"/>
      <c r="AM668" s="110"/>
      <c r="AN668" s="110"/>
      <c r="AO668" s="110"/>
      <c r="AP668" s="110"/>
    </row>
    <row r="669" spans="1:42" ht="15.75" customHeight="1">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c r="AH669" s="110"/>
      <c r="AI669" s="110"/>
      <c r="AJ669" s="110"/>
      <c r="AK669" s="110"/>
      <c r="AL669" s="110"/>
      <c r="AM669" s="110"/>
      <c r="AN669" s="110"/>
      <c r="AO669" s="110"/>
      <c r="AP669" s="110"/>
    </row>
    <row r="670" spans="1:42" ht="15.75" customHeight="1">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c r="AH670" s="110"/>
      <c r="AI670" s="110"/>
      <c r="AJ670" s="110"/>
      <c r="AK670" s="110"/>
      <c r="AL670" s="110"/>
      <c r="AM670" s="110"/>
      <c r="AN670" s="110"/>
      <c r="AO670" s="110"/>
      <c r="AP670" s="110"/>
    </row>
    <row r="671" spans="1:42" ht="15.75" customHeight="1">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c r="AH671" s="110"/>
      <c r="AI671" s="110"/>
      <c r="AJ671" s="110"/>
      <c r="AK671" s="110"/>
      <c r="AL671" s="110"/>
      <c r="AM671" s="110"/>
      <c r="AN671" s="110"/>
      <c r="AO671" s="110"/>
      <c r="AP671" s="110"/>
    </row>
    <row r="672" spans="1:42" ht="15.75" customHeight="1">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c r="AH672" s="110"/>
      <c r="AI672" s="110"/>
      <c r="AJ672" s="110"/>
      <c r="AK672" s="110"/>
      <c r="AL672" s="110"/>
      <c r="AM672" s="110"/>
      <c r="AN672" s="110"/>
      <c r="AO672" s="110"/>
      <c r="AP672" s="110"/>
    </row>
    <row r="673" spans="1:42" ht="15.75" customHeight="1">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c r="AH673" s="110"/>
      <c r="AI673" s="110"/>
      <c r="AJ673" s="110"/>
      <c r="AK673" s="110"/>
      <c r="AL673" s="110"/>
      <c r="AM673" s="110"/>
      <c r="AN673" s="110"/>
      <c r="AO673" s="110"/>
      <c r="AP673" s="110"/>
    </row>
    <row r="674" spans="1:42" ht="15.75" customHeight="1">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c r="AH674" s="110"/>
      <c r="AI674" s="110"/>
      <c r="AJ674" s="110"/>
      <c r="AK674" s="110"/>
      <c r="AL674" s="110"/>
      <c r="AM674" s="110"/>
      <c r="AN674" s="110"/>
      <c r="AO674" s="110"/>
      <c r="AP674" s="110"/>
    </row>
    <row r="675" spans="1:42" ht="15.75" customHeight="1">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c r="AH675" s="110"/>
      <c r="AI675" s="110"/>
      <c r="AJ675" s="110"/>
      <c r="AK675" s="110"/>
      <c r="AL675" s="110"/>
      <c r="AM675" s="110"/>
      <c r="AN675" s="110"/>
      <c r="AO675" s="110"/>
      <c r="AP675" s="110"/>
    </row>
    <row r="676" spans="1:42" ht="15.75" customHeight="1">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c r="AH676" s="110"/>
      <c r="AI676" s="110"/>
      <c r="AJ676" s="110"/>
      <c r="AK676" s="110"/>
      <c r="AL676" s="110"/>
      <c r="AM676" s="110"/>
      <c r="AN676" s="110"/>
      <c r="AO676" s="110"/>
      <c r="AP676" s="110"/>
    </row>
    <row r="677" spans="1:42" ht="15.75" customHeight="1">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c r="AH677" s="110"/>
      <c r="AI677" s="110"/>
      <c r="AJ677" s="110"/>
      <c r="AK677" s="110"/>
      <c r="AL677" s="110"/>
      <c r="AM677" s="110"/>
      <c r="AN677" s="110"/>
      <c r="AO677" s="110"/>
      <c r="AP677" s="110"/>
    </row>
    <row r="678" spans="1:42" ht="15.75" customHeight="1">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c r="AO678" s="110"/>
      <c r="AP678" s="110"/>
    </row>
    <row r="679" spans="1:42" ht="15.75" customHeight="1">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row>
    <row r="680" spans="1:42" ht="15.75" customHeight="1">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c r="AH680" s="110"/>
      <c r="AI680" s="110"/>
      <c r="AJ680" s="110"/>
      <c r="AK680" s="110"/>
      <c r="AL680" s="110"/>
      <c r="AM680" s="110"/>
      <c r="AN680" s="110"/>
      <c r="AO680" s="110"/>
      <c r="AP680" s="110"/>
    </row>
    <row r="681" spans="1:42" ht="15.75" customHeight="1">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c r="AH681" s="110"/>
      <c r="AI681" s="110"/>
      <c r="AJ681" s="110"/>
      <c r="AK681" s="110"/>
      <c r="AL681" s="110"/>
      <c r="AM681" s="110"/>
      <c r="AN681" s="110"/>
      <c r="AO681" s="110"/>
      <c r="AP681" s="110"/>
    </row>
    <row r="682" spans="1:42" ht="15.75" customHeight="1">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c r="AH682" s="110"/>
      <c r="AI682" s="110"/>
      <c r="AJ682" s="110"/>
      <c r="AK682" s="110"/>
      <c r="AL682" s="110"/>
      <c r="AM682" s="110"/>
      <c r="AN682" s="110"/>
      <c r="AO682" s="110"/>
      <c r="AP682" s="110"/>
    </row>
    <row r="683" spans="1:42" ht="15.75" customHeight="1">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c r="AH683" s="110"/>
      <c r="AI683" s="110"/>
      <c r="AJ683" s="110"/>
      <c r="AK683" s="110"/>
      <c r="AL683" s="110"/>
      <c r="AM683" s="110"/>
      <c r="AN683" s="110"/>
      <c r="AO683" s="110"/>
      <c r="AP683" s="110"/>
    </row>
    <row r="684" spans="1:42" ht="15.75" customHeight="1">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c r="AH684" s="110"/>
      <c r="AI684" s="110"/>
      <c r="AJ684" s="110"/>
      <c r="AK684" s="110"/>
      <c r="AL684" s="110"/>
      <c r="AM684" s="110"/>
      <c r="AN684" s="110"/>
      <c r="AO684" s="110"/>
      <c r="AP684" s="110"/>
    </row>
    <row r="685" spans="1:42" ht="15.75" customHeight="1">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c r="AH685" s="110"/>
      <c r="AI685" s="110"/>
      <c r="AJ685" s="110"/>
      <c r="AK685" s="110"/>
      <c r="AL685" s="110"/>
      <c r="AM685" s="110"/>
      <c r="AN685" s="110"/>
      <c r="AO685" s="110"/>
      <c r="AP685" s="110"/>
    </row>
    <row r="686" spans="1:42" ht="15.75" customHeight="1">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c r="AH686" s="110"/>
      <c r="AI686" s="110"/>
      <c r="AJ686" s="110"/>
      <c r="AK686" s="110"/>
      <c r="AL686" s="110"/>
      <c r="AM686" s="110"/>
      <c r="AN686" s="110"/>
      <c r="AO686" s="110"/>
      <c r="AP686" s="110"/>
    </row>
    <row r="687" spans="1:42" ht="15.75" customHeight="1">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c r="AH687" s="110"/>
      <c r="AI687" s="110"/>
      <c r="AJ687" s="110"/>
      <c r="AK687" s="110"/>
      <c r="AL687" s="110"/>
      <c r="AM687" s="110"/>
      <c r="AN687" s="110"/>
      <c r="AO687" s="110"/>
      <c r="AP687" s="110"/>
    </row>
    <row r="688" spans="1:42" ht="15.75" customHeight="1">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c r="AH688" s="110"/>
      <c r="AI688" s="110"/>
      <c r="AJ688" s="110"/>
      <c r="AK688" s="110"/>
      <c r="AL688" s="110"/>
      <c r="AM688" s="110"/>
      <c r="AN688" s="110"/>
      <c r="AO688" s="110"/>
      <c r="AP688" s="110"/>
    </row>
    <row r="689" spans="1:42" ht="15.75" customHeight="1">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c r="AH689" s="110"/>
      <c r="AI689" s="110"/>
      <c r="AJ689" s="110"/>
      <c r="AK689" s="110"/>
      <c r="AL689" s="110"/>
      <c r="AM689" s="110"/>
      <c r="AN689" s="110"/>
      <c r="AO689" s="110"/>
      <c r="AP689" s="110"/>
    </row>
    <row r="690" spans="1:42" ht="15.75" customHeight="1">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c r="AH690" s="110"/>
      <c r="AI690" s="110"/>
      <c r="AJ690" s="110"/>
      <c r="AK690" s="110"/>
      <c r="AL690" s="110"/>
      <c r="AM690" s="110"/>
      <c r="AN690" s="110"/>
      <c r="AO690" s="110"/>
      <c r="AP690" s="110"/>
    </row>
    <row r="691" spans="1:42" ht="15.75" customHeight="1">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c r="AH691" s="110"/>
      <c r="AI691" s="110"/>
      <c r="AJ691" s="110"/>
      <c r="AK691" s="110"/>
      <c r="AL691" s="110"/>
      <c r="AM691" s="110"/>
      <c r="AN691" s="110"/>
      <c r="AO691" s="110"/>
      <c r="AP691" s="110"/>
    </row>
    <row r="692" spans="1:42" ht="15.75" customHeight="1">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c r="AH692" s="110"/>
      <c r="AI692" s="110"/>
      <c r="AJ692" s="110"/>
      <c r="AK692" s="110"/>
      <c r="AL692" s="110"/>
      <c r="AM692" s="110"/>
      <c r="AN692" s="110"/>
      <c r="AO692" s="110"/>
      <c r="AP692" s="110"/>
    </row>
    <row r="693" spans="1:42" ht="15.75" customHeight="1">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c r="AH693" s="110"/>
      <c r="AI693" s="110"/>
      <c r="AJ693" s="110"/>
      <c r="AK693" s="110"/>
      <c r="AL693" s="110"/>
      <c r="AM693" s="110"/>
      <c r="AN693" s="110"/>
      <c r="AO693" s="110"/>
      <c r="AP693" s="110"/>
    </row>
    <row r="694" spans="1:42" ht="15.75" customHeight="1">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c r="AH694" s="110"/>
      <c r="AI694" s="110"/>
      <c r="AJ694" s="110"/>
      <c r="AK694" s="110"/>
      <c r="AL694" s="110"/>
      <c r="AM694" s="110"/>
      <c r="AN694" s="110"/>
      <c r="AO694" s="110"/>
      <c r="AP694" s="110"/>
    </row>
    <row r="695" spans="1:42" ht="15.75" customHeight="1">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c r="AH695" s="110"/>
      <c r="AI695" s="110"/>
      <c r="AJ695" s="110"/>
      <c r="AK695" s="110"/>
      <c r="AL695" s="110"/>
      <c r="AM695" s="110"/>
      <c r="AN695" s="110"/>
      <c r="AO695" s="110"/>
      <c r="AP695" s="110"/>
    </row>
    <row r="696" spans="1:42" ht="15.75" customHeight="1">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c r="AH696" s="110"/>
      <c r="AI696" s="110"/>
      <c r="AJ696" s="110"/>
      <c r="AK696" s="110"/>
      <c r="AL696" s="110"/>
      <c r="AM696" s="110"/>
      <c r="AN696" s="110"/>
      <c r="AO696" s="110"/>
      <c r="AP696" s="110"/>
    </row>
    <row r="697" spans="1:42" ht="15.75" customHeight="1">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row>
    <row r="698" spans="1:42" ht="15.75" customHeight="1">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row>
    <row r="699" spans="1:42" ht="15.75" customHeight="1">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c r="AH699" s="110"/>
      <c r="AI699" s="110"/>
      <c r="AJ699" s="110"/>
      <c r="AK699" s="110"/>
      <c r="AL699" s="110"/>
      <c r="AM699" s="110"/>
      <c r="AN699" s="110"/>
      <c r="AO699" s="110"/>
      <c r="AP699" s="110"/>
    </row>
    <row r="700" spans="1:42" ht="15.75" customHeight="1">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row>
    <row r="701" spans="1:42" ht="15.75" customHeight="1">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c r="AH701" s="110"/>
      <c r="AI701" s="110"/>
      <c r="AJ701" s="110"/>
      <c r="AK701" s="110"/>
      <c r="AL701" s="110"/>
      <c r="AM701" s="110"/>
      <c r="AN701" s="110"/>
      <c r="AO701" s="110"/>
      <c r="AP701" s="110"/>
    </row>
    <row r="702" spans="1:42" ht="15.75" customHeight="1">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c r="AH702" s="110"/>
      <c r="AI702" s="110"/>
      <c r="AJ702" s="110"/>
      <c r="AK702" s="110"/>
      <c r="AL702" s="110"/>
      <c r="AM702" s="110"/>
      <c r="AN702" s="110"/>
      <c r="AO702" s="110"/>
      <c r="AP702" s="110"/>
    </row>
    <row r="703" spans="1:42" ht="15.75" customHeight="1">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c r="AH703" s="110"/>
      <c r="AI703" s="110"/>
      <c r="AJ703" s="110"/>
      <c r="AK703" s="110"/>
      <c r="AL703" s="110"/>
      <c r="AM703" s="110"/>
      <c r="AN703" s="110"/>
      <c r="AO703" s="110"/>
      <c r="AP703" s="110"/>
    </row>
    <row r="704" spans="1:42" ht="15.75" customHeight="1">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c r="AH704" s="110"/>
      <c r="AI704" s="110"/>
      <c r="AJ704" s="110"/>
      <c r="AK704" s="110"/>
      <c r="AL704" s="110"/>
      <c r="AM704" s="110"/>
      <c r="AN704" s="110"/>
      <c r="AO704" s="110"/>
      <c r="AP704" s="110"/>
    </row>
    <row r="705" spans="1:42" ht="15.75" customHeight="1">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c r="AH705" s="110"/>
      <c r="AI705" s="110"/>
      <c r="AJ705" s="110"/>
      <c r="AK705" s="110"/>
      <c r="AL705" s="110"/>
      <c r="AM705" s="110"/>
      <c r="AN705" s="110"/>
      <c r="AO705" s="110"/>
      <c r="AP705" s="110"/>
    </row>
    <row r="706" spans="1:42" ht="15.75" customHeight="1">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c r="AH706" s="110"/>
      <c r="AI706" s="110"/>
      <c r="AJ706" s="110"/>
      <c r="AK706" s="110"/>
      <c r="AL706" s="110"/>
      <c r="AM706" s="110"/>
      <c r="AN706" s="110"/>
      <c r="AO706" s="110"/>
      <c r="AP706" s="110"/>
    </row>
    <row r="707" spans="1:42" ht="15.75" customHeight="1">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c r="AH707" s="110"/>
      <c r="AI707" s="110"/>
      <c r="AJ707" s="110"/>
      <c r="AK707" s="110"/>
      <c r="AL707" s="110"/>
      <c r="AM707" s="110"/>
      <c r="AN707" s="110"/>
      <c r="AO707" s="110"/>
      <c r="AP707" s="110"/>
    </row>
    <row r="708" spans="1:42" ht="15.75" customHeight="1">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c r="AH708" s="110"/>
      <c r="AI708" s="110"/>
      <c r="AJ708" s="110"/>
      <c r="AK708" s="110"/>
      <c r="AL708" s="110"/>
      <c r="AM708" s="110"/>
      <c r="AN708" s="110"/>
      <c r="AO708" s="110"/>
      <c r="AP708" s="110"/>
    </row>
    <row r="709" spans="1:42" ht="15.75" customHeight="1">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c r="AH709" s="110"/>
      <c r="AI709" s="110"/>
      <c r="AJ709" s="110"/>
      <c r="AK709" s="110"/>
      <c r="AL709" s="110"/>
      <c r="AM709" s="110"/>
      <c r="AN709" s="110"/>
      <c r="AO709" s="110"/>
      <c r="AP709" s="110"/>
    </row>
    <row r="710" spans="1:42" ht="15.75" customHeight="1">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c r="AH710" s="110"/>
      <c r="AI710" s="110"/>
      <c r="AJ710" s="110"/>
      <c r="AK710" s="110"/>
      <c r="AL710" s="110"/>
      <c r="AM710" s="110"/>
      <c r="AN710" s="110"/>
      <c r="AO710" s="110"/>
      <c r="AP710" s="110"/>
    </row>
    <row r="711" spans="1:42" ht="15.75" customHeight="1">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c r="AH711" s="110"/>
      <c r="AI711" s="110"/>
      <c r="AJ711" s="110"/>
      <c r="AK711" s="110"/>
      <c r="AL711" s="110"/>
      <c r="AM711" s="110"/>
      <c r="AN711" s="110"/>
      <c r="AO711" s="110"/>
      <c r="AP711" s="110"/>
    </row>
    <row r="712" spans="1:42" ht="15.75" customHeight="1">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c r="AH712" s="110"/>
      <c r="AI712" s="110"/>
      <c r="AJ712" s="110"/>
      <c r="AK712" s="110"/>
      <c r="AL712" s="110"/>
      <c r="AM712" s="110"/>
      <c r="AN712" s="110"/>
      <c r="AO712" s="110"/>
      <c r="AP712" s="110"/>
    </row>
    <row r="713" spans="1:42" ht="15.75" customHeight="1">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c r="AH713" s="110"/>
      <c r="AI713" s="110"/>
      <c r="AJ713" s="110"/>
      <c r="AK713" s="110"/>
      <c r="AL713" s="110"/>
      <c r="AM713" s="110"/>
      <c r="AN713" s="110"/>
      <c r="AO713" s="110"/>
      <c r="AP713" s="110"/>
    </row>
    <row r="714" spans="1:42" ht="15.75" customHeight="1">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c r="AH714" s="110"/>
      <c r="AI714" s="110"/>
      <c r="AJ714" s="110"/>
      <c r="AK714" s="110"/>
      <c r="AL714" s="110"/>
      <c r="AM714" s="110"/>
      <c r="AN714" s="110"/>
      <c r="AO714" s="110"/>
      <c r="AP714" s="110"/>
    </row>
    <row r="715" spans="1:42" ht="15.75" customHeight="1">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c r="AH715" s="110"/>
      <c r="AI715" s="110"/>
      <c r="AJ715" s="110"/>
      <c r="AK715" s="110"/>
      <c r="AL715" s="110"/>
      <c r="AM715" s="110"/>
      <c r="AN715" s="110"/>
      <c r="AO715" s="110"/>
      <c r="AP715" s="110"/>
    </row>
    <row r="716" spans="1:42" ht="15.75" customHeight="1">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c r="AH716" s="110"/>
      <c r="AI716" s="110"/>
      <c r="AJ716" s="110"/>
      <c r="AK716" s="110"/>
      <c r="AL716" s="110"/>
      <c r="AM716" s="110"/>
      <c r="AN716" s="110"/>
      <c r="AO716" s="110"/>
      <c r="AP716" s="110"/>
    </row>
    <row r="717" spans="1:42" ht="15.75" customHeight="1">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c r="AH717" s="110"/>
      <c r="AI717" s="110"/>
      <c r="AJ717" s="110"/>
      <c r="AK717" s="110"/>
      <c r="AL717" s="110"/>
      <c r="AM717" s="110"/>
      <c r="AN717" s="110"/>
      <c r="AO717" s="110"/>
      <c r="AP717" s="110"/>
    </row>
    <row r="718" spans="1:42" ht="15.75" customHeight="1">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c r="AH718" s="110"/>
      <c r="AI718" s="110"/>
      <c r="AJ718" s="110"/>
      <c r="AK718" s="110"/>
      <c r="AL718" s="110"/>
      <c r="AM718" s="110"/>
      <c r="AN718" s="110"/>
      <c r="AO718" s="110"/>
      <c r="AP718" s="110"/>
    </row>
    <row r="719" spans="1:42" ht="15.75" customHeight="1">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c r="AH719" s="110"/>
      <c r="AI719" s="110"/>
      <c r="AJ719" s="110"/>
      <c r="AK719" s="110"/>
      <c r="AL719" s="110"/>
      <c r="AM719" s="110"/>
      <c r="AN719" s="110"/>
      <c r="AO719" s="110"/>
      <c r="AP719" s="110"/>
    </row>
    <row r="720" spans="1:42" ht="15.75" customHeight="1">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c r="AF720" s="110"/>
      <c r="AG720" s="110"/>
      <c r="AH720" s="110"/>
      <c r="AI720" s="110"/>
      <c r="AJ720" s="110"/>
      <c r="AK720" s="110"/>
      <c r="AL720" s="110"/>
      <c r="AM720" s="110"/>
      <c r="AN720" s="110"/>
      <c r="AO720" s="110"/>
      <c r="AP720" s="110"/>
    </row>
    <row r="721" spans="1:42" ht="15.75" customHeight="1">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c r="AH721" s="110"/>
      <c r="AI721" s="110"/>
      <c r="AJ721" s="110"/>
      <c r="AK721" s="110"/>
      <c r="AL721" s="110"/>
      <c r="AM721" s="110"/>
      <c r="AN721" s="110"/>
      <c r="AO721" s="110"/>
      <c r="AP721" s="110"/>
    </row>
    <row r="722" spans="1:42" ht="15.75" customHeight="1">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c r="AH722" s="110"/>
      <c r="AI722" s="110"/>
      <c r="AJ722" s="110"/>
      <c r="AK722" s="110"/>
      <c r="AL722" s="110"/>
      <c r="AM722" s="110"/>
      <c r="AN722" s="110"/>
      <c r="AO722" s="110"/>
      <c r="AP722" s="110"/>
    </row>
    <row r="723" spans="1:42" ht="15.75" customHeight="1">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c r="AF723" s="110"/>
      <c r="AG723" s="110"/>
      <c r="AH723" s="110"/>
      <c r="AI723" s="110"/>
      <c r="AJ723" s="110"/>
      <c r="AK723" s="110"/>
      <c r="AL723" s="110"/>
      <c r="AM723" s="110"/>
      <c r="AN723" s="110"/>
      <c r="AO723" s="110"/>
      <c r="AP723" s="110"/>
    </row>
    <row r="724" spans="1:42" ht="15.75" customHeight="1">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c r="AF724" s="110"/>
      <c r="AG724" s="110"/>
      <c r="AH724" s="110"/>
      <c r="AI724" s="110"/>
      <c r="AJ724" s="110"/>
      <c r="AK724" s="110"/>
      <c r="AL724" s="110"/>
      <c r="AM724" s="110"/>
      <c r="AN724" s="110"/>
      <c r="AO724" s="110"/>
      <c r="AP724" s="110"/>
    </row>
    <row r="725" spans="1:42" ht="15.75" customHeight="1">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c r="AF725" s="110"/>
      <c r="AG725" s="110"/>
      <c r="AH725" s="110"/>
      <c r="AI725" s="110"/>
      <c r="AJ725" s="110"/>
      <c r="AK725" s="110"/>
      <c r="AL725" s="110"/>
      <c r="AM725" s="110"/>
      <c r="AN725" s="110"/>
      <c r="AO725" s="110"/>
      <c r="AP725" s="110"/>
    </row>
    <row r="726" spans="1:42" ht="15.75" customHeight="1">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c r="AH726" s="110"/>
      <c r="AI726" s="110"/>
      <c r="AJ726" s="110"/>
      <c r="AK726" s="110"/>
      <c r="AL726" s="110"/>
      <c r="AM726" s="110"/>
      <c r="AN726" s="110"/>
      <c r="AO726" s="110"/>
      <c r="AP726" s="110"/>
    </row>
    <row r="727" spans="1:42" ht="15.75" customHeight="1">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c r="AF727" s="110"/>
      <c r="AG727" s="110"/>
      <c r="AH727" s="110"/>
      <c r="AI727" s="110"/>
      <c r="AJ727" s="110"/>
      <c r="AK727" s="110"/>
      <c r="AL727" s="110"/>
      <c r="AM727" s="110"/>
      <c r="AN727" s="110"/>
      <c r="AO727" s="110"/>
      <c r="AP727" s="110"/>
    </row>
    <row r="728" spans="1:42" ht="15.75" customHeight="1">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c r="AF728" s="110"/>
      <c r="AG728" s="110"/>
      <c r="AH728" s="110"/>
      <c r="AI728" s="110"/>
      <c r="AJ728" s="110"/>
      <c r="AK728" s="110"/>
      <c r="AL728" s="110"/>
      <c r="AM728" s="110"/>
      <c r="AN728" s="110"/>
      <c r="AO728" s="110"/>
      <c r="AP728" s="110"/>
    </row>
    <row r="729" spans="1:42" ht="15.75" customHeight="1">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c r="AF729" s="110"/>
      <c r="AG729" s="110"/>
      <c r="AH729" s="110"/>
      <c r="AI729" s="110"/>
      <c r="AJ729" s="110"/>
      <c r="AK729" s="110"/>
      <c r="AL729" s="110"/>
      <c r="AM729" s="110"/>
      <c r="AN729" s="110"/>
      <c r="AO729" s="110"/>
      <c r="AP729" s="110"/>
    </row>
    <row r="730" spans="1:42" ht="15.75" customHeight="1">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c r="AH730" s="110"/>
      <c r="AI730" s="110"/>
      <c r="AJ730" s="110"/>
      <c r="AK730" s="110"/>
      <c r="AL730" s="110"/>
      <c r="AM730" s="110"/>
      <c r="AN730" s="110"/>
      <c r="AO730" s="110"/>
      <c r="AP730" s="110"/>
    </row>
    <row r="731" spans="1:42" ht="15.75" customHeight="1">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c r="AF731" s="110"/>
      <c r="AG731" s="110"/>
      <c r="AH731" s="110"/>
      <c r="AI731" s="110"/>
      <c r="AJ731" s="110"/>
      <c r="AK731" s="110"/>
      <c r="AL731" s="110"/>
      <c r="AM731" s="110"/>
      <c r="AN731" s="110"/>
      <c r="AO731" s="110"/>
      <c r="AP731" s="110"/>
    </row>
    <row r="732" spans="1:42" ht="15.75" customHeight="1">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c r="AF732" s="110"/>
      <c r="AG732" s="110"/>
      <c r="AH732" s="110"/>
      <c r="AI732" s="110"/>
      <c r="AJ732" s="110"/>
      <c r="AK732" s="110"/>
      <c r="AL732" s="110"/>
      <c r="AM732" s="110"/>
      <c r="AN732" s="110"/>
      <c r="AO732" s="110"/>
      <c r="AP732" s="110"/>
    </row>
    <row r="733" spans="1:42" ht="15.75" customHeight="1">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c r="AF733" s="110"/>
      <c r="AG733" s="110"/>
      <c r="AH733" s="110"/>
      <c r="AI733" s="110"/>
      <c r="AJ733" s="110"/>
      <c r="AK733" s="110"/>
      <c r="AL733" s="110"/>
      <c r="AM733" s="110"/>
      <c r="AN733" s="110"/>
      <c r="AO733" s="110"/>
      <c r="AP733" s="110"/>
    </row>
    <row r="734" spans="1:42" ht="15.75" customHeight="1">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c r="AH734" s="110"/>
      <c r="AI734" s="110"/>
      <c r="AJ734" s="110"/>
      <c r="AK734" s="110"/>
      <c r="AL734" s="110"/>
      <c r="AM734" s="110"/>
      <c r="AN734" s="110"/>
      <c r="AO734" s="110"/>
      <c r="AP734" s="110"/>
    </row>
    <row r="735" spans="1:42" ht="15.75" customHeight="1">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c r="AH735" s="110"/>
      <c r="AI735" s="110"/>
      <c r="AJ735" s="110"/>
      <c r="AK735" s="110"/>
      <c r="AL735" s="110"/>
      <c r="AM735" s="110"/>
      <c r="AN735" s="110"/>
      <c r="AO735" s="110"/>
      <c r="AP735" s="110"/>
    </row>
    <row r="736" spans="1:42" ht="15.75" customHeight="1">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c r="AH736" s="110"/>
      <c r="AI736" s="110"/>
      <c r="AJ736" s="110"/>
      <c r="AK736" s="110"/>
      <c r="AL736" s="110"/>
      <c r="AM736" s="110"/>
      <c r="AN736" s="110"/>
      <c r="AO736" s="110"/>
      <c r="AP736" s="110"/>
    </row>
    <row r="737" spans="1:42" ht="15.75" customHeight="1">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c r="AH737" s="110"/>
      <c r="AI737" s="110"/>
      <c r="AJ737" s="110"/>
      <c r="AK737" s="110"/>
      <c r="AL737" s="110"/>
      <c r="AM737" s="110"/>
      <c r="AN737" s="110"/>
      <c r="AO737" s="110"/>
      <c r="AP737" s="110"/>
    </row>
    <row r="738" spans="1:42" ht="15.75" customHeight="1">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c r="AH738" s="110"/>
      <c r="AI738" s="110"/>
      <c r="AJ738" s="110"/>
      <c r="AK738" s="110"/>
      <c r="AL738" s="110"/>
      <c r="AM738" s="110"/>
      <c r="AN738" s="110"/>
      <c r="AO738" s="110"/>
      <c r="AP738" s="110"/>
    </row>
    <row r="739" spans="1:42" ht="15.75" customHeight="1">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c r="AF739" s="110"/>
      <c r="AG739" s="110"/>
      <c r="AH739" s="110"/>
      <c r="AI739" s="110"/>
      <c r="AJ739" s="110"/>
      <c r="AK739" s="110"/>
      <c r="AL739" s="110"/>
      <c r="AM739" s="110"/>
      <c r="AN739" s="110"/>
      <c r="AO739" s="110"/>
      <c r="AP739" s="110"/>
    </row>
    <row r="740" spans="1:42" ht="15.75" customHeight="1">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c r="AH740" s="110"/>
      <c r="AI740" s="110"/>
      <c r="AJ740" s="110"/>
      <c r="AK740" s="110"/>
      <c r="AL740" s="110"/>
      <c r="AM740" s="110"/>
      <c r="AN740" s="110"/>
      <c r="AO740" s="110"/>
      <c r="AP740" s="110"/>
    </row>
    <row r="741" spans="1:42" ht="15.75" customHeight="1">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c r="AH741" s="110"/>
      <c r="AI741" s="110"/>
      <c r="AJ741" s="110"/>
      <c r="AK741" s="110"/>
      <c r="AL741" s="110"/>
      <c r="AM741" s="110"/>
      <c r="AN741" s="110"/>
      <c r="AO741" s="110"/>
      <c r="AP741" s="110"/>
    </row>
    <row r="742" spans="1:42" ht="15.75" customHeight="1">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c r="AH742" s="110"/>
      <c r="AI742" s="110"/>
      <c r="AJ742" s="110"/>
      <c r="AK742" s="110"/>
      <c r="AL742" s="110"/>
      <c r="AM742" s="110"/>
      <c r="AN742" s="110"/>
      <c r="AO742" s="110"/>
      <c r="AP742" s="110"/>
    </row>
    <row r="743" spans="1:42" ht="15.75" customHeight="1">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c r="AH743" s="110"/>
      <c r="AI743" s="110"/>
      <c r="AJ743" s="110"/>
      <c r="AK743" s="110"/>
      <c r="AL743" s="110"/>
      <c r="AM743" s="110"/>
      <c r="AN743" s="110"/>
      <c r="AO743" s="110"/>
      <c r="AP743" s="110"/>
    </row>
    <row r="744" spans="1:42" ht="15.75" customHeight="1">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c r="AL744" s="110"/>
      <c r="AM744" s="110"/>
      <c r="AN744" s="110"/>
      <c r="AO744" s="110"/>
      <c r="AP744" s="110"/>
    </row>
    <row r="745" spans="1:42" ht="15.75" customHeight="1">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c r="AL745" s="110"/>
      <c r="AM745" s="110"/>
      <c r="AN745" s="110"/>
      <c r="AO745" s="110"/>
      <c r="AP745" s="110"/>
    </row>
    <row r="746" spans="1:42" ht="15.75" customHeight="1">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c r="AL746" s="110"/>
      <c r="AM746" s="110"/>
      <c r="AN746" s="110"/>
      <c r="AO746" s="110"/>
      <c r="AP746" s="110"/>
    </row>
    <row r="747" spans="1:42" ht="15.75" customHeight="1">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c r="AN747" s="110"/>
      <c r="AO747" s="110"/>
      <c r="AP747" s="110"/>
    </row>
    <row r="748" spans="1:42" ht="15.75" customHeight="1">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0"/>
      <c r="AN748" s="110"/>
      <c r="AO748" s="110"/>
      <c r="AP748" s="110"/>
    </row>
    <row r="749" spans="1:42" ht="15.75" customHeight="1">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c r="AL749" s="110"/>
      <c r="AM749" s="110"/>
      <c r="AN749" s="110"/>
      <c r="AO749" s="110"/>
      <c r="AP749" s="110"/>
    </row>
    <row r="750" spans="1:42" ht="15.75" customHeight="1">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c r="AL750" s="110"/>
      <c r="AM750" s="110"/>
      <c r="AN750" s="110"/>
      <c r="AO750" s="110"/>
      <c r="AP750" s="110"/>
    </row>
    <row r="751" spans="1:42" ht="15.75" customHeight="1">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c r="AN751" s="110"/>
      <c r="AO751" s="110"/>
      <c r="AP751" s="110"/>
    </row>
    <row r="752" spans="1:42" ht="15.75" customHeight="1">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c r="AH752" s="110"/>
      <c r="AI752" s="110"/>
      <c r="AJ752" s="110"/>
      <c r="AK752" s="110"/>
      <c r="AL752" s="110"/>
      <c r="AM752" s="110"/>
      <c r="AN752" s="110"/>
      <c r="AO752" s="110"/>
      <c r="AP752" s="110"/>
    </row>
    <row r="753" spans="1:42" ht="15.75" customHeight="1">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c r="AL753" s="110"/>
      <c r="AM753" s="110"/>
      <c r="AN753" s="110"/>
      <c r="AO753" s="110"/>
      <c r="AP753" s="110"/>
    </row>
    <row r="754" spans="1:42" ht="15.75" customHeight="1">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c r="AF754" s="110"/>
      <c r="AG754" s="110"/>
      <c r="AH754" s="110"/>
      <c r="AI754" s="110"/>
      <c r="AJ754" s="110"/>
      <c r="AK754" s="110"/>
      <c r="AL754" s="110"/>
      <c r="AM754" s="110"/>
      <c r="AN754" s="110"/>
      <c r="AO754" s="110"/>
      <c r="AP754" s="110"/>
    </row>
    <row r="755" spans="1:42" ht="15.75" customHeight="1">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c r="AF755" s="110"/>
      <c r="AG755" s="110"/>
      <c r="AH755" s="110"/>
      <c r="AI755" s="110"/>
      <c r="AJ755" s="110"/>
      <c r="AK755" s="110"/>
      <c r="AL755" s="110"/>
      <c r="AM755" s="110"/>
      <c r="AN755" s="110"/>
      <c r="AO755" s="110"/>
      <c r="AP755" s="110"/>
    </row>
    <row r="756" spans="1:42" ht="15.75" customHeight="1">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c r="AF756" s="110"/>
      <c r="AG756" s="110"/>
      <c r="AH756" s="110"/>
      <c r="AI756" s="110"/>
      <c r="AJ756" s="110"/>
      <c r="AK756" s="110"/>
      <c r="AL756" s="110"/>
      <c r="AM756" s="110"/>
      <c r="AN756" s="110"/>
      <c r="AO756" s="110"/>
      <c r="AP756" s="110"/>
    </row>
    <row r="757" spans="1:42" ht="15.75" customHeight="1">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c r="AH757" s="110"/>
      <c r="AI757" s="110"/>
      <c r="AJ757" s="110"/>
      <c r="AK757" s="110"/>
      <c r="AL757" s="110"/>
      <c r="AM757" s="110"/>
      <c r="AN757" s="110"/>
      <c r="AO757" s="110"/>
      <c r="AP757" s="110"/>
    </row>
    <row r="758" spans="1:42" ht="15.75" customHeight="1">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c r="AF758" s="110"/>
      <c r="AG758" s="110"/>
      <c r="AH758" s="110"/>
      <c r="AI758" s="110"/>
      <c r="AJ758" s="110"/>
      <c r="AK758" s="110"/>
      <c r="AL758" s="110"/>
      <c r="AM758" s="110"/>
      <c r="AN758" s="110"/>
      <c r="AO758" s="110"/>
      <c r="AP758" s="110"/>
    </row>
    <row r="759" spans="1:42" ht="15.75" customHeight="1">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c r="AF759" s="110"/>
      <c r="AG759" s="110"/>
      <c r="AH759" s="110"/>
      <c r="AI759" s="110"/>
      <c r="AJ759" s="110"/>
      <c r="AK759" s="110"/>
      <c r="AL759" s="110"/>
      <c r="AM759" s="110"/>
      <c r="AN759" s="110"/>
      <c r="AO759" s="110"/>
      <c r="AP759" s="110"/>
    </row>
    <row r="760" spans="1:42" ht="15.75" customHeight="1">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c r="AH760" s="110"/>
      <c r="AI760" s="110"/>
      <c r="AJ760" s="110"/>
      <c r="AK760" s="110"/>
      <c r="AL760" s="110"/>
      <c r="AM760" s="110"/>
      <c r="AN760" s="110"/>
      <c r="AO760" s="110"/>
      <c r="AP760" s="110"/>
    </row>
    <row r="761" spans="1:42" ht="15.75" customHeight="1">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c r="AF761" s="110"/>
      <c r="AG761" s="110"/>
      <c r="AH761" s="110"/>
      <c r="AI761" s="110"/>
      <c r="AJ761" s="110"/>
      <c r="AK761" s="110"/>
      <c r="AL761" s="110"/>
      <c r="AM761" s="110"/>
      <c r="AN761" s="110"/>
      <c r="AO761" s="110"/>
      <c r="AP761" s="110"/>
    </row>
    <row r="762" spans="1:42" ht="15.75" customHeight="1">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c r="AH762" s="110"/>
      <c r="AI762" s="110"/>
      <c r="AJ762" s="110"/>
      <c r="AK762" s="110"/>
      <c r="AL762" s="110"/>
      <c r="AM762" s="110"/>
      <c r="AN762" s="110"/>
      <c r="AO762" s="110"/>
      <c r="AP762" s="110"/>
    </row>
    <row r="763" spans="1:42" ht="15.75" customHeight="1">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c r="AF763" s="110"/>
      <c r="AG763" s="110"/>
      <c r="AH763" s="110"/>
      <c r="AI763" s="110"/>
      <c r="AJ763" s="110"/>
      <c r="AK763" s="110"/>
      <c r="AL763" s="110"/>
      <c r="AM763" s="110"/>
      <c r="AN763" s="110"/>
      <c r="AO763" s="110"/>
      <c r="AP763" s="110"/>
    </row>
    <row r="764" spans="1:42" ht="15.75" customHeight="1">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c r="AH764" s="110"/>
      <c r="AI764" s="110"/>
      <c r="AJ764" s="110"/>
      <c r="AK764" s="110"/>
      <c r="AL764" s="110"/>
      <c r="AM764" s="110"/>
      <c r="AN764" s="110"/>
      <c r="AO764" s="110"/>
      <c r="AP764" s="110"/>
    </row>
    <row r="765" spans="1:42" ht="15.75" customHeight="1">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c r="AF765" s="110"/>
      <c r="AG765" s="110"/>
      <c r="AH765" s="110"/>
      <c r="AI765" s="110"/>
      <c r="AJ765" s="110"/>
      <c r="AK765" s="110"/>
      <c r="AL765" s="110"/>
      <c r="AM765" s="110"/>
      <c r="AN765" s="110"/>
      <c r="AO765" s="110"/>
      <c r="AP765" s="110"/>
    </row>
    <row r="766" spans="1:42" ht="15.75" customHeight="1">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c r="AD766" s="110"/>
      <c r="AE766" s="110"/>
      <c r="AF766" s="110"/>
      <c r="AG766" s="110"/>
      <c r="AH766" s="110"/>
      <c r="AI766" s="110"/>
      <c r="AJ766" s="110"/>
      <c r="AK766" s="110"/>
      <c r="AL766" s="110"/>
      <c r="AM766" s="110"/>
      <c r="AN766" s="110"/>
      <c r="AO766" s="110"/>
      <c r="AP766" s="110"/>
    </row>
    <row r="767" spans="1:42" ht="15.75" customHeight="1">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c r="AD767" s="110"/>
      <c r="AE767" s="110"/>
      <c r="AF767" s="110"/>
      <c r="AG767" s="110"/>
      <c r="AH767" s="110"/>
      <c r="AI767" s="110"/>
      <c r="AJ767" s="110"/>
      <c r="AK767" s="110"/>
      <c r="AL767" s="110"/>
      <c r="AM767" s="110"/>
      <c r="AN767" s="110"/>
      <c r="AO767" s="110"/>
      <c r="AP767" s="110"/>
    </row>
    <row r="768" spans="1:42" ht="15.75" customHeight="1">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c r="AD768" s="110"/>
      <c r="AE768" s="110"/>
      <c r="AF768" s="110"/>
      <c r="AG768" s="110"/>
      <c r="AH768" s="110"/>
      <c r="AI768" s="110"/>
      <c r="AJ768" s="110"/>
      <c r="AK768" s="110"/>
      <c r="AL768" s="110"/>
      <c r="AM768" s="110"/>
      <c r="AN768" s="110"/>
      <c r="AO768" s="110"/>
      <c r="AP768" s="110"/>
    </row>
    <row r="769" spans="1:42" ht="15.75" customHeight="1">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c r="AD769" s="110"/>
      <c r="AE769" s="110"/>
      <c r="AF769" s="110"/>
      <c r="AG769" s="110"/>
      <c r="AH769" s="110"/>
      <c r="AI769" s="110"/>
      <c r="AJ769" s="110"/>
      <c r="AK769" s="110"/>
      <c r="AL769" s="110"/>
      <c r="AM769" s="110"/>
      <c r="AN769" s="110"/>
      <c r="AO769" s="110"/>
      <c r="AP769" s="110"/>
    </row>
    <row r="770" spans="1:42" ht="15.75" customHeight="1">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c r="AH770" s="110"/>
      <c r="AI770" s="110"/>
      <c r="AJ770" s="110"/>
      <c r="AK770" s="110"/>
      <c r="AL770" s="110"/>
      <c r="AM770" s="110"/>
      <c r="AN770" s="110"/>
      <c r="AO770" s="110"/>
      <c r="AP770" s="110"/>
    </row>
    <row r="771" spans="1:42" ht="15.75" customHeight="1">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c r="AD771" s="110"/>
      <c r="AE771" s="110"/>
      <c r="AF771" s="110"/>
      <c r="AG771" s="110"/>
      <c r="AH771" s="110"/>
      <c r="AI771" s="110"/>
      <c r="AJ771" s="110"/>
      <c r="AK771" s="110"/>
      <c r="AL771" s="110"/>
      <c r="AM771" s="110"/>
      <c r="AN771" s="110"/>
      <c r="AO771" s="110"/>
      <c r="AP771" s="110"/>
    </row>
    <row r="772" spans="1:42" ht="15.75" customHeight="1">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c r="AF772" s="110"/>
      <c r="AG772" s="110"/>
      <c r="AH772" s="110"/>
      <c r="AI772" s="110"/>
      <c r="AJ772" s="110"/>
      <c r="AK772" s="110"/>
      <c r="AL772" s="110"/>
      <c r="AM772" s="110"/>
      <c r="AN772" s="110"/>
      <c r="AO772" s="110"/>
      <c r="AP772" s="110"/>
    </row>
    <row r="773" spans="1:42" ht="15.75" customHeight="1">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c r="AD773" s="110"/>
      <c r="AE773" s="110"/>
      <c r="AF773" s="110"/>
      <c r="AG773" s="110"/>
      <c r="AH773" s="110"/>
      <c r="AI773" s="110"/>
      <c r="AJ773" s="110"/>
      <c r="AK773" s="110"/>
      <c r="AL773" s="110"/>
      <c r="AM773" s="110"/>
      <c r="AN773" s="110"/>
      <c r="AO773" s="110"/>
      <c r="AP773" s="110"/>
    </row>
    <row r="774" spans="1:42" ht="15.75" customHeight="1">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c r="AD774" s="110"/>
      <c r="AE774" s="110"/>
      <c r="AF774" s="110"/>
      <c r="AG774" s="110"/>
      <c r="AH774" s="110"/>
      <c r="AI774" s="110"/>
      <c r="AJ774" s="110"/>
      <c r="AK774" s="110"/>
      <c r="AL774" s="110"/>
      <c r="AM774" s="110"/>
      <c r="AN774" s="110"/>
      <c r="AO774" s="110"/>
      <c r="AP774" s="110"/>
    </row>
    <row r="775" spans="1:42" ht="15.75" customHeight="1">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c r="AD775" s="110"/>
      <c r="AE775" s="110"/>
      <c r="AF775" s="110"/>
      <c r="AG775" s="110"/>
      <c r="AH775" s="110"/>
      <c r="AI775" s="110"/>
      <c r="AJ775" s="110"/>
      <c r="AK775" s="110"/>
      <c r="AL775" s="110"/>
      <c r="AM775" s="110"/>
      <c r="AN775" s="110"/>
      <c r="AO775" s="110"/>
      <c r="AP775" s="110"/>
    </row>
    <row r="776" spans="1:42" ht="15.75" customHeight="1">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c r="AD776" s="110"/>
      <c r="AE776" s="110"/>
      <c r="AF776" s="110"/>
      <c r="AG776" s="110"/>
      <c r="AH776" s="110"/>
      <c r="AI776" s="110"/>
      <c r="AJ776" s="110"/>
      <c r="AK776" s="110"/>
      <c r="AL776" s="110"/>
      <c r="AM776" s="110"/>
      <c r="AN776" s="110"/>
      <c r="AO776" s="110"/>
      <c r="AP776" s="110"/>
    </row>
    <row r="777" spans="1:42" ht="15.75" customHeight="1">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c r="AD777" s="110"/>
      <c r="AE777" s="110"/>
      <c r="AF777" s="110"/>
      <c r="AG777" s="110"/>
      <c r="AH777" s="110"/>
      <c r="AI777" s="110"/>
      <c r="AJ777" s="110"/>
      <c r="AK777" s="110"/>
      <c r="AL777" s="110"/>
      <c r="AM777" s="110"/>
      <c r="AN777" s="110"/>
      <c r="AO777" s="110"/>
      <c r="AP777" s="110"/>
    </row>
    <row r="778" spans="1:42" ht="15.75" customHeight="1">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c r="AD778" s="110"/>
      <c r="AE778" s="110"/>
      <c r="AF778" s="110"/>
      <c r="AG778" s="110"/>
      <c r="AH778" s="110"/>
      <c r="AI778" s="110"/>
      <c r="AJ778" s="110"/>
      <c r="AK778" s="110"/>
      <c r="AL778" s="110"/>
      <c r="AM778" s="110"/>
      <c r="AN778" s="110"/>
      <c r="AO778" s="110"/>
      <c r="AP778" s="110"/>
    </row>
    <row r="779" spans="1:42" ht="15.75" customHeight="1">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c r="AD779" s="110"/>
      <c r="AE779" s="110"/>
      <c r="AF779" s="110"/>
      <c r="AG779" s="110"/>
      <c r="AH779" s="110"/>
      <c r="AI779" s="110"/>
      <c r="AJ779" s="110"/>
      <c r="AK779" s="110"/>
      <c r="AL779" s="110"/>
      <c r="AM779" s="110"/>
      <c r="AN779" s="110"/>
      <c r="AO779" s="110"/>
      <c r="AP779" s="110"/>
    </row>
    <row r="780" spans="1:42" ht="15.75" customHeight="1">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c r="AD780" s="110"/>
      <c r="AE780" s="110"/>
      <c r="AF780" s="110"/>
      <c r="AG780" s="110"/>
      <c r="AH780" s="110"/>
      <c r="AI780" s="110"/>
      <c r="AJ780" s="110"/>
      <c r="AK780" s="110"/>
      <c r="AL780" s="110"/>
      <c r="AM780" s="110"/>
      <c r="AN780" s="110"/>
      <c r="AO780" s="110"/>
      <c r="AP780" s="110"/>
    </row>
    <row r="781" spans="1:42" ht="15.75" customHeight="1">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c r="AD781" s="110"/>
      <c r="AE781" s="110"/>
      <c r="AF781" s="110"/>
      <c r="AG781" s="110"/>
      <c r="AH781" s="110"/>
      <c r="AI781" s="110"/>
      <c r="AJ781" s="110"/>
      <c r="AK781" s="110"/>
      <c r="AL781" s="110"/>
      <c r="AM781" s="110"/>
      <c r="AN781" s="110"/>
      <c r="AO781" s="110"/>
      <c r="AP781" s="110"/>
    </row>
    <row r="782" spans="1:42" ht="15.75" customHeight="1">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c r="AD782" s="110"/>
      <c r="AE782" s="110"/>
      <c r="AF782" s="110"/>
      <c r="AG782" s="110"/>
      <c r="AH782" s="110"/>
      <c r="AI782" s="110"/>
      <c r="AJ782" s="110"/>
      <c r="AK782" s="110"/>
      <c r="AL782" s="110"/>
      <c r="AM782" s="110"/>
      <c r="AN782" s="110"/>
      <c r="AO782" s="110"/>
      <c r="AP782" s="110"/>
    </row>
    <row r="783" spans="1:42" ht="15.75" customHeight="1">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c r="AD783" s="110"/>
      <c r="AE783" s="110"/>
      <c r="AF783" s="110"/>
      <c r="AG783" s="110"/>
      <c r="AH783" s="110"/>
      <c r="AI783" s="110"/>
      <c r="AJ783" s="110"/>
      <c r="AK783" s="110"/>
      <c r="AL783" s="110"/>
      <c r="AM783" s="110"/>
      <c r="AN783" s="110"/>
      <c r="AO783" s="110"/>
      <c r="AP783" s="110"/>
    </row>
    <row r="784" spans="1:42" ht="15.75" customHeight="1">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c r="AD784" s="110"/>
      <c r="AE784" s="110"/>
      <c r="AF784" s="110"/>
      <c r="AG784" s="110"/>
      <c r="AH784" s="110"/>
      <c r="AI784" s="110"/>
      <c r="AJ784" s="110"/>
      <c r="AK784" s="110"/>
      <c r="AL784" s="110"/>
      <c r="AM784" s="110"/>
      <c r="AN784" s="110"/>
      <c r="AO784" s="110"/>
      <c r="AP784" s="110"/>
    </row>
    <row r="785" spans="1:42" ht="15.75" customHeight="1">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c r="AD785" s="110"/>
      <c r="AE785" s="110"/>
      <c r="AF785" s="110"/>
      <c r="AG785" s="110"/>
      <c r="AH785" s="110"/>
      <c r="AI785" s="110"/>
      <c r="AJ785" s="110"/>
      <c r="AK785" s="110"/>
      <c r="AL785" s="110"/>
      <c r="AM785" s="110"/>
      <c r="AN785" s="110"/>
      <c r="AO785" s="110"/>
      <c r="AP785" s="110"/>
    </row>
    <row r="786" spans="1:42" ht="15.75" customHeight="1">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c r="AD786" s="110"/>
      <c r="AE786" s="110"/>
      <c r="AF786" s="110"/>
      <c r="AG786" s="110"/>
      <c r="AH786" s="110"/>
      <c r="AI786" s="110"/>
      <c r="AJ786" s="110"/>
      <c r="AK786" s="110"/>
      <c r="AL786" s="110"/>
      <c r="AM786" s="110"/>
      <c r="AN786" s="110"/>
      <c r="AO786" s="110"/>
      <c r="AP786" s="110"/>
    </row>
    <row r="787" spans="1:42" ht="15.75" customHeight="1">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c r="AD787" s="110"/>
      <c r="AE787" s="110"/>
      <c r="AF787" s="110"/>
      <c r="AG787" s="110"/>
      <c r="AH787" s="110"/>
      <c r="AI787" s="110"/>
      <c r="AJ787" s="110"/>
      <c r="AK787" s="110"/>
      <c r="AL787" s="110"/>
      <c r="AM787" s="110"/>
      <c r="AN787" s="110"/>
      <c r="AO787" s="110"/>
      <c r="AP787" s="110"/>
    </row>
    <row r="788" spans="1:42" ht="15.75" customHeight="1">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c r="AD788" s="110"/>
      <c r="AE788" s="110"/>
      <c r="AF788" s="110"/>
      <c r="AG788" s="110"/>
      <c r="AH788" s="110"/>
      <c r="AI788" s="110"/>
      <c r="AJ788" s="110"/>
      <c r="AK788" s="110"/>
      <c r="AL788" s="110"/>
      <c r="AM788" s="110"/>
      <c r="AN788" s="110"/>
      <c r="AO788" s="110"/>
      <c r="AP788" s="110"/>
    </row>
    <row r="789" spans="1:42" ht="15.75" customHeight="1">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c r="AD789" s="110"/>
      <c r="AE789" s="110"/>
      <c r="AF789" s="110"/>
      <c r="AG789" s="110"/>
      <c r="AH789" s="110"/>
      <c r="AI789" s="110"/>
      <c r="AJ789" s="110"/>
      <c r="AK789" s="110"/>
      <c r="AL789" s="110"/>
      <c r="AM789" s="110"/>
      <c r="AN789" s="110"/>
      <c r="AO789" s="110"/>
      <c r="AP789" s="110"/>
    </row>
    <row r="790" spans="1:42" ht="15.75" customHeight="1">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c r="AD790" s="110"/>
      <c r="AE790" s="110"/>
      <c r="AF790" s="110"/>
      <c r="AG790" s="110"/>
      <c r="AH790" s="110"/>
      <c r="AI790" s="110"/>
      <c r="AJ790" s="110"/>
      <c r="AK790" s="110"/>
      <c r="AL790" s="110"/>
      <c r="AM790" s="110"/>
      <c r="AN790" s="110"/>
      <c r="AO790" s="110"/>
      <c r="AP790" s="110"/>
    </row>
    <row r="791" spans="1:42" ht="15.75" customHeight="1">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c r="AD791" s="110"/>
      <c r="AE791" s="110"/>
      <c r="AF791" s="110"/>
      <c r="AG791" s="110"/>
      <c r="AH791" s="110"/>
      <c r="AI791" s="110"/>
      <c r="AJ791" s="110"/>
      <c r="AK791" s="110"/>
      <c r="AL791" s="110"/>
      <c r="AM791" s="110"/>
      <c r="AN791" s="110"/>
      <c r="AO791" s="110"/>
      <c r="AP791" s="110"/>
    </row>
    <row r="792" spans="1:42" ht="15.75" customHeight="1">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c r="AD792" s="110"/>
      <c r="AE792" s="110"/>
      <c r="AF792" s="110"/>
      <c r="AG792" s="110"/>
      <c r="AH792" s="110"/>
      <c r="AI792" s="110"/>
      <c r="AJ792" s="110"/>
      <c r="AK792" s="110"/>
      <c r="AL792" s="110"/>
      <c r="AM792" s="110"/>
      <c r="AN792" s="110"/>
      <c r="AO792" s="110"/>
      <c r="AP792" s="110"/>
    </row>
    <row r="793" spans="1:42" ht="15.75" customHeight="1">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c r="AD793" s="110"/>
      <c r="AE793" s="110"/>
      <c r="AF793" s="110"/>
      <c r="AG793" s="110"/>
      <c r="AH793" s="110"/>
      <c r="AI793" s="110"/>
      <c r="AJ793" s="110"/>
      <c r="AK793" s="110"/>
      <c r="AL793" s="110"/>
      <c r="AM793" s="110"/>
      <c r="AN793" s="110"/>
      <c r="AO793" s="110"/>
      <c r="AP793" s="110"/>
    </row>
    <row r="794" spans="1:42" ht="15.75" customHeight="1">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c r="AD794" s="110"/>
      <c r="AE794" s="110"/>
      <c r="AF794" s="110"/>
      <c r="AG794" s="110"/>
      <c r="AH794" s="110"/>
      <c r="AI794" s="110"/>
      <c r="AJ794" s="110"/>
      <c r="AK794" s="110"/>
      <c r="AL794" s="110"/>
      <c r="AM794" s="110"/>
      <c r="AN794" s="110"/>
      <c r="AO794" s="110"/>
      <c r="AP794" s="110"/>
    </row>
    <row r="795" spans="1:42" ht="15.75" customHeight="1">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c r="AD795" s="110"/>
      <c r="AE795" s="110"/>
      <c r="AF795" s="110"/>
      <c r="AG795" s="110"/>
      <c r="AH795" s="110"/>
      <c r="AI795" s="110"/>
      <c r="AJ795" s="110"/>
      <c r="AK795" s="110"/>
      <c r="AL795" s="110"/>
      <c r="AM795" s="110"/>
      <c r="AN795" s="110"/>
      <c r="AO795" s="110"/>
      <c r="AP795" s="110"/>
    </row>
    <row r="796" spans="1:42" ht="15.75" customHeight="1">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c r="AD796" s="110"/>
      <c r="AE796" s="110"/>
      <c r="AF796" s="110"/>
      <c r="AG796" s="110"/>
      <c r="AH796" s="110"/>
      <c r="AI796" s="110"/>
      <c r="AJ796" s="110"/>
      <c r="AK796" s="110"/>
      <c r="AL796" s="110"/>
      <c r="AM796" s="110"/>
      <c r="AN796" s="110"/>
      <c r="AO796" s="110"/>
      <c r="AP796" s="110"/>
    </row>
    <row r="797" spans="1:42" ht="15.75" customHeight="1">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c r="AD797" s="110"/>
      <c r="AE797" s="110"/>
      <c r="AF797" s="110"/>
      <c r="AG797" s="110"/>
      <c r="AH797" s="110"/>
      <c r="AI797" s="110"/>
      <c r="AJ797" s="110"/>
      <c r="AK797" s="110"/>
      <c r="AL797" s="110"/>
      <c r="AM797" s="110"/>
      <c r="AN797" s="110"/>
      <c r="AO797" s="110"/>
      <c r="AP797" s="110"/>
    </row>
    <row r="798" spans="1:42" ht="15.75" customHeight="1">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c r="AD798" s="110"/>
      <c r="AE798" s="110"/>
      <c r="AF798" s="110"/>
      <c r="AG798" s="110"/>
      <c r="AH798" s="110"/>
      <c r="AI798" s="110"/>
      <c r="AJ798" s="110"/>
      <c r="AK798" s="110"/>
      <c r="AL798" s="110"/>
      <c r="AM798" s="110"/>
      <c r="AN798" s="110"/>
      <c r="AO798" s="110"/>
      <c r="AP798" s="110"/>
    </row>
    <row r="799" spans="1:42" ht="15.75" customHeight="1">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c r="AD799" s="110"/>
      <c r="AE799" s="110"/>
      <c r="AF799" s="110"/>
      <c r="AG799" s="110"/>
      <c r="AH799" s="110"/>
      <c r="AI799" s="110"/>
      <c r="AJ799" s="110"/>
      <c r="AK799" s="110"/>
      <c r="AL799" s="110"/>
      <c r="AM799" s="110"/>
      <c r="AN799" s="110"/>
      <c r="AO799" s="110"/>
      <c r="AP799" s="110"/>
    </row>
    <row r="800" spans="1:42" ht="15.75" customHeight="1">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c r="AD800" s="110"/>
      <c r="AE800" s="110"/>
      <c r="AF800" s="110"/>
      <c r="AG800" s="110"/>
      <c r="AH800" s="110"/>
      <c r="AI800" s="110"/>
      <c r="AJ800" s="110"/>
      <c r="AK800" s="110"/>
      <c r="AL800" s="110"/>
      <c r="AM800" s="110"/>
      <c r="AN800" s="110"/>
      <c r="AO800" s="110"/>
      <c r="AP800" s="110"/>
    </row>
    <row r="801" spans="1:42" ht="15.75" customHeight="1">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c r="AD801" s="110"/>
      <c r="AE801" s="110"/>
      <c r="AF801" s="110"/>
      <c r="AG801" s="110"/>
      <c r="AH801" s="110"/>
      <c r="AI801" s="110"/>
      <c r="AJ801" s="110"/>
      <c r="AK801" s="110"/>
      <c r="AL801" s="110"/>
      <c r="AM801" s="110"/>
      <c r="AN801" s="110"/>
      <c r="AO801" s="110"/>
      <c r="AP801" s="110"/>
    </row>
    <row r="802" spans="1:42" ht="15.75" customHeight="1">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c r="AD802" s="110"/>
      <c r="AE802" s="110"/>
      <c r="AF802" s="110"/>
      <c r="AG802" s="110"/>
      <c r="AH802" s="110"/>
      <c r="AI802" s="110"/>
      <c r="AJ802" s="110"/>
      <c r="AK802" s="110"/>
      <c r="AL802" s="110"/>
      <c r="AM802" s="110"/>
      <c r="AN802" s="110"/>
      <c r="AO802" s="110"/>
      <c r="AP802" s="110"/>
    </row>
    <row r="803" spans="1:42" ht="15.75" customHeight="1">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c r="AD803" s="110"/>
      <c r="AE803" s="110"/>
      <c r="AF803" s="110"/>
      <c r="AG803" s="110"/>
      <c r="AH803" s="110"/>
      <c r="AI803" s="110"/>
      <c r="AJ803" s="110"/>
      <c r="AK803" s="110"/>
      <c r="AL803" s="110"/>
      <c r="AM803" s="110"/>
      <c r="AN803" s="110"/>
      <c r="AO803" s="110"/>
      <c r="AP803" s="110"/>
    </row>
    <row r="804" spans="1:42" ht="15.75" customHeight="1">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c r="AD804" s="110"/>
      <c r="AE804" s="110"/>
      <c r="AF804" s="110"/>
      <c r="AG804" s="110"/>
      <c r="AH804" s="110"/>
      <c r="AI804" s="110"/>
      <c r="AJ804" s="110"/>
      <c r="AK804" s="110"/>
      <c r="AL804" s="110"/>
      <c r="AM804" s="110"/>
      <c r="AN804" s="110"/>
      <c r="AO804" s="110"/>
      <c r="AP804" s="110"/>
    </row>
    <row r="805" spans="1:42" ht="15.75" customHeight="1">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c r="AD805" s="110"/>
      <c r="AE805" s="110"/>
      <c r="AF805" s="110"/>
      <c r="AG805" s="110"/>
      <c r="AH805" s="110"/>
      <c r="AI805" s="110"/>
      <c r="AJ805" s="110"/>
      <c r="AK805" s="110"/>
      <c r="AL805" s="110"/>
      <c r="AM805" s="110"/>
      <c r="AN805" s="110"/>
      <c r="AO805" s="110"/>
      <c r="AP805" s="110"/>
    </row>
    <row r="806" spans="1:42" ht="15.75" customHeight="1">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c r="AH806" s="110"/>
      <c r="AI806" s="110"/>
      <c r="AJ806" s="110"/>
      <c r="AK806" s="110"/>
      <c r="AL806" s="110"/>
      <c r="AM806" s="110"/>
      <c r="AN806" s="110"/>
      <c r="AO806" s="110"/>
      <c r="AP806" s="110"/>
    </row>
    <row r="807" spans="1:42" ht="15.75" customHeight="1">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c r="AD807" s="110"/>
      <c r="AE807" s="110"/>
      <c r="AF807" s="110"/>
      <c r="AG807" s="110"/>
      <c r="AH807" s="110"/>
      <c r="AI807" s="110"/>
      <c r="AJ807" s="110"/>
      <c r="AK807" s="110"/>
      <c r="AL807" s="110"/>
      <c r="AM807" s="110"/>
      <c r="AN807" s="110"/>
      <c r="AO807" s="110"/>
      <c r="AP807" s="110"/>
    </row>
    <row r="808" spans="1:42" ht="15.75" customHeight="1">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c r="AD808" s="110"/>
      <c r="AE808" s="110"/>
      <c r="AF808" s="110"/>
      <c r="AG808" s="110"/>
      <c r="AH808" s="110"/>
      <c r="AI808" s="110"/>
      <c r="AJ808" s="110"/>
      <c r="AK808" s="110"/>
      <c r="AL808" s="110"/>
      <c r="AM808" s="110"/>
      <c r="AN808" s="110"/>
      <c r="AO808" s="110"/>
      <c r="AP808" s="110"/>
    </row>
    <row r="809" spans="1:42" ht="15.75" customHeight="1">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c r="AD809" s="110"/>
      <c r="AE809" s="110"/>
      <c r="AF809" s="110"/>
      <c r="AG809" s="110"/>
      <c r="AH809" s="110"/>
      <c r="AI809" s="110"/>
      <c r="AJ809" s="110"/>
      <c r="AK809" s="110"/>
      <c r="AL809" s="110"/>
      <c r="AM809" s="110"/>
      <c r="AN809" s="110"/>
      <c r="AO809" s="110"/>
      <c r="AP809" s="110"/>
    </row>
    <row r="810" spans="1:42" ht="15.75" customHeight="1">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c r="AD810" s="110"/>
      <c r="AE810" s="110"/>
      <c r="AF810" s="110"/>
      <c r="AG810" s="110"/>
      <c r="AH810" s="110"/>
      <c r="AI810" s="110"/>
      <c r="AJ810" s="110"/>
      <c r="AK810" s="110"/>
      <c r="AL810" s="110"/>
      <c r="AM810" s="110"/>
      <c r="AN810" s="110"/>
      <c r="AO810" s="110"/>
      <c r="AP810" s="110"/>
    </row>
    <row r="811" spans="1:42" ht="15.75" customHeight="1">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c r="AD811" s="110"/>
      <c r="AE811" s="110"/>
      <c r="AF811" s="110"/>
      <c r="AG811" s="110"/>
      <c r="AH811" s="110"/>
      <c r="AI811" s="110"/>
      <c r="AJ811" s="110"/>
      <c r="AK811" s="110"/>
      <c r="AL811" s="110"/>
      <c r="AM811" s="110"/>
      <c r="AN811" s="110"/>
      <c r="AO811" s="110"/>
      <c r="AP811" s="110"/>
    </row>
    <row r="812" spans="1:42" ht="15.75" customHeight="1">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c r="AD812" s="110"/>
      <c r="AE812" s="110"/>
      <c r="AF812" s="110"/>
      <c r="AG812" s="110"/>
      <c r="AH812" s="110"/>
      <c r="AI812" s="110"/>
      <c r="AJ812" s="110"/>
      <c r="AK812" s="110"/>
      <c r="AL812" s="110"/>
      <c r="AM812" s="110"/>
      <c r="AN812" s="110"/>
      <c r="AO812" s="110"/>
      <c r="AP812" s="110"/>
    </row>
    <row r="813" spans="1:42" ht="15.75" customHeight="1">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c r="AD813" s="110"/>
      <c r="AE813" s="110"/>
      <c r="AF813" s="110"/>
      <c r="AG813" s="110"/>
      <c r="AH813" s="110"/>
      <c r="AI813" s="110"/>
      <c r="AJ813" s="110"/>
      <c r="AK813" s="110"/>
      <c r="AL813" s="110"/>
      <c r="AM813" s="110"/>
      <c r="AN813" s="110"/>
      <c r="AO813" s="110"/>
      <c r="AP813" s="110"/>
    </row>
    <row r="814" spans="1:42" ht="15.75" customHeight="1">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c r="AD814" s="110"/>
      <c r="AE814" s="110"/>
      <c r="AF814" s="110"/>
      <c r="AG814" s="110"/>
      <c r="AH814" s="110"/>
      <c r="AI814" s="110"/>
      <c r="AJ814" s="110"/>
      <c r="AK814" s="110"/>
      <c r="AL814" s="110"/>
      <c r="AM814" s="110"/>
      <c r="AN814" s="110"/>
      <c r="AO814" s="110"/>
      <c r="AP814" s="110"/>
    </row>
    <row r="815" spans="1:42" ht="15.75" customHeight="1">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c r="AD815" s="110"/>
      <c r="AE815" s="110"/>
      <c r="AF815" s="110"/>
      <c r="AG815" s="110"/>
      <c r="AH815" s="110"/>
      <c r="AI815" s="110"/>
      <c r="AJ815" s="110"/>
      <c r="AK815" s="110"/>
      <c r="AL815" s="110"/>
      <c r="AM815" s="110"/>
      <c r="AN815" s="110"/>
      <c r="AO815" s="110"/>
      <c r="AP815" s="110"/>
    </row>
    <row r="816" spans="1:42" ht="15.75" customHeight="1">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c r="AD816" s="110"/>
      <c r="AE816" s="110"/>
      <c r="AF816" s="110"/>
      <c r="AG816" s="110"/>
      <c r="AH816" s="110"/>
      <c r="AI816" s="110"/>
      <c r="AJ816" s="110"/>
      <c r="AK816" s="110"/>
      <c r="AL816" s="110"/>
      <c r="AM816" s="110"/>
      <c r="AN816" s="110"/>
      <c r="AO816" s="110"/>
      <c r="AP816" s="110"/>
    </row>
    <row r="817" spans="1:42" ht="15.75" customHeight="1">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c r="AD817" s="110"/>
      <c r="AE817" s="110"/>
      <c r="AF817" s="110"/>
      <c r="AG817" s="110"/>
      <c r="AH817" s="110"/>
      <c r="AI817" s="110"/>
      <c r="AJ817" s="110"/>
      <c r="AK817" s="110"/>
      <c r="AL817" s="110"/>
      <c r="AM817" s="110"/>
      <c r="AN817" s="110"/>
      <c r="AO817" s="110"/>
      <c r="AP817" s="110"/>
    </row>
    <row r="818" spans="1:42" ht="15.75" customHeight="1">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c r="AD818" s="110"/>
      <c r="AE818" s="110"/>
      <c r="AF818" s="110"/>
      <c r="AG818" s="110"/>
      <c r="AH818" s="110"/>
      <c r="AI818" s="110"/>
      <c r="AJ818" s="110"/>
      <c r="AK818" s="110"/>
      <c r="AL818" s="110"/>
      <c r="AM818" s="110"/>
      <c r="AN818" s="110"/>
      <c r="AO818" s="110"/>
      <c r="AP818" s="110"/>
    </row>
    <row r="819" spans="1:42" ht="15.75" customHeight="1">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c r="AD819" s="110"/>
      <c r="AE819" s="110"/>
      <c r="AF819" s="110"/>
      <c r="AG819" s="110"/>
      <c r="AH819" s="110"/>
      <c r="AI819" s="110"/>
      <c r="AJ819" s="110"/>
      <c r="AK819" s="110"/>
      <c r="AL819" s="110"/>
      <c r="AM819" s="110"/>
      <c r="AN819" s="110"/>
      <c r="AO819" s="110"/>
      <c r="AP819" s="110"/>
    </row>
    <row r="820" spans="1:42" ht="15.75" customHeight="1">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c r="AD820" s="110"/>
      <c r="AE820" s="110"/>
      <c r="AF820" s="110"/>
      <c r="AG820" s="110"/>
      <c r="AH820" s="110"/>
      <c r="AI820" s="110"/>
      <c r="AJ820" s="110"/>
      <c r="AK820" s="110"/>
      <c r="AL820" s="110"/>
      <c r="AM820" s="110"/>
      <c r="AN820" s="110"/>
      <c r="AO820" s="110"/>
      <c r="AP820" s="110"/>
    </row>
    <row r="821" spans="1:42" ht="15.75" customHeight="1">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c r="AD821" s="110"/>
      <c r="AE821" s="110"/>
      <c r="AF821" s="110"/>
      <c r="AG821" s="110"/>
      <c r="AH821" s="110"/>
      <c r="AI821" s="110"/>
      <c r="AJ821" s="110"/>
      <c r="AK821" s="110"/>
      <c r="AL821" s="110"/>
      <c r="AM821" s="110"/>
      <c r="AN821" s="110"/>
      <c r="AO821" s="110"/>
      <c r="AP821" s="110"/>
    </row>
    <row r="822" spans="1:42" ht="15.75" customHeight="1">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c r="AH822" s="110"/>
      <c r="AI822" s="110"/>
      <c r="AJ822" s="110"/>
      <c r="AK822" s="110"/>
      <c r="AL822" s="110"/>
      <c r="AM822" s="110"/>
      <c r="AN822" s="110"/>
      <c r="AO822" s="110"/>
      <c r="AP822" s="110"/>
    </row>
    <row r="823" spans="1:42" ht="15.75" customHeight="1">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c r="AD823" s="110"/>
      <c r="AE823" s="110"/>
      <c r="AF823" s="110"/>
      <c r="AG823" s="110"/>
      <c r="AH823" s="110"/>
      <c r="AI823" s="110"/>
      <c r="AJ823" s="110"/>
      <c r="AK823" s="110"/>
      <c r="AL823" s="110"/>
      <c r="AM823" s="110"/>
      <c r="AN823" s="110"/>
      <c r="AO823" s="110"/>
      <c r="AP823" s="110"/>
    </row>
    <row r="824" spans="1:42" ht="15.75" customHeight="1">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c r="AD824" s="110"/>
      <c r="AE824" s="110"/>
      <c r="AF824" s="110"/>
      <c r="AG824" s="110"/>
      <c r="AH824" s="110"/>
      <c r="AI824" s="110"/>
      <c r="AJ824" s="110"/>
      <c r="AK824" s="110"/>
      <c r="AL824" s="110"/>
      <c r="AM824" s="110"/>
      <c r="AN824" s="110"/>
      <c r="AO824" s="110"/>
      <c r="AP824" s="110"/>
    </row>
    <row r="825" spans="1:42" ht="15.75" customHeight="1">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c r="AD825" s="110"/>
      <c r="AE825" s="110"/>
      <c r="AF825" s="110"/>
      <c r="AG825" s="110"/>
      <c r="AH825" s="110"/>
      <c r="AI825" s="110"/>
      <c r="AJ825" s="110"/>
      <c r="AK825" s="110"/>
      <c r="AL825" s="110"/>
      <c r="AM825" s="110"/>
      <c r="AN825" s="110"/>
      <c r="AO825" s="110"/>
      <c r="AP825" s="110"/>
    </row>
    <row r="826" spans="1:42" ht="15.75" customHeight="1">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c r="AD826" s="110"/>
      <c r="AE826" s="110"/>
      <c r="AF826" s="110"/>
      <c r="AG826" s="110"/>
      <c r="AH826" s="110"/>
      <c r="AI826" s="110"/>
      <c r="AJ826" s="110"/>
      <c r="AK826" s="110"/>
      <c r="AL826" s="110"/>
      <c r="AM826" s="110"/>
      <c r="AN826" s="110"/>
      <c r="AO826" s="110"/>
      <c r="AP826" s="110"/>
    </row>
    <row r="827" spans="1:42" ht="15.75" customHeight="1">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c r="AD827" s="110"/>
      <c r="AE827" s="110"/>
      <c r="AF827" s="110"/>
      <c r="AG827" s="110"/>
      <c r="AH827" s="110"/>
      <c r="AI827" s="110"/>
      <c r="AJ827" s="110"/>
      <c r="AK827" s="110"/>
      <c r="AL827" s="110"/>
      <c r="AM827" s="110"/>
      <c r="AN827" s="110"/>
      <c r="AO827" s="110"/>
      <c r="AP827" s="110"/>
    </row>
    <row r="828" spans="1:42" ht="15.75" customHeight="1">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0"/>
      <c r="AE828" s="110"/>
      <c r="AF828" s="110"/>
      <c r="AG828" s="110"/>
      <c r="AH828" s="110"/>
      <c r="AI828" s="110"/>
      <c r="AJ828" s="110"/>
      <c r="AK828" s="110"/>
      <c r="AL828" s="110"/>
      <c r="AM828" s="110"/>
      <c r="AN828" s="110"/>
      <c r="AO828" s="110"/>
      <c r="AP828" s="110"/>
    </row>
    <row r="829" spans="1:42" ht="15.75" customHeight="1">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c r="AD829" s="110"/>
      <c r="AE829" s="110"/>
      <c r="AF829" s="110"/>
      <c r="AG829" s="110"/>
      <c r="AH829" s="110"/>
      <c r="AI829" s="110"/>
      <c r="AJ829" s="110"/>
      <c r="AK829" s="110"/>
      <c r="AL829" s="110"/>
      <c r="AM829" s="110"/>
      <c r="AN829" s="110"/>
      <c r="AO829" s="110"/>
      <c r="AP829" s="110"/>
    </row>
    <row r="830" spans="1:42" ht="15.75" customHeight="1">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c r="AD830" s="110"/>
      <c r="AE830" s="110"/>
      <c r="AF830" s="110"/>
      <c r="AG830" s="110"/>
      <c r="AH830" s="110"/>
      <c r="AI830" s="110"/>
      <c r="AJ830" s="110"/>
      <c r="AK830" s="110"/>
      <c r="AL830" s="110"/>
      <c r="AM830" s="110"/>
      <c r="AN830" s="110"/>
      <c r="AO830" s="110"/>
      <c r="AP830" s="110"/>
    </row>
    <row r="831" spans="1:42" ht="15.75" customHeight="1">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c r="AD831" s="110"/>
      <c r="AE831" s="110"/>
      <c r="AF831" s="110"/>
      <c r="AG831" s="110"/>
      <c r="AH831" s="110"/>
      <c r="AI831" s="110"/>
      <c r="AJ831" s="110"/>
      <c r="AK831" s="110"/>
      <c r="AL831" s="110"/>
      <c r="AM831" s="110"/>
      <c r="AN831" s="110"/>
      <c r="AO831" s="110"/>
      <c r="AP831" s="110"/>
    </row>
    <row r="832" spans="1:42" ht="15.75" customHeight="1">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c r="AH832" s="110"/>
      <c r="AI832" s="110"/>
      <c r="AJ832" s="110"/>
      <c r="AK832" s="110"/>
      <c r="AL832" s="110"/>
      <c r="AM832" s="110"/>
      <c r="AN832" s="110"/>
      <c r="AO832" s="110"/>
      <c r="AP832" s="110"/>
    </row>
    <row r="833" spans="1:42" ht="15.75" customHeight="1">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c r="AD833" s="110"/>
      <c r="AE833" s="110"/>
      <c r="AF833" s="110"/>
      <c r="AG833" s="110"/>
      <c r="AH833" s="110"/>
      <c r="AI833" s="110"/>
      <c r="AJ833" s="110"/>
      <c r="AK833" s="110"/>
      <c r="AL833" s="110"/>
      <c r="AM833" s="110"/>
      <c r="AN833" s="110"/>
      <c r="AO833" s="110"/>
      <c r="AP833" s="110"/>
    </row>
    <row r="834" spans="1:42" ht="15.75" customHeight="1">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c r="AD834" s="110"/>
      <c r="AE834" s="110"/>
      <c r="AF834" s="110"/>
      <c r="AG834" s="110"/>
      <c r="AH834" s="110"/>
      <c r="AI834" s="110"/>
      <c r="AJ834" s="110"/>
      <c r="AK834" s="110"/>
      <c r="AL834" s="110"/>
      <c r="AM834" s="110"/>
      <c r="AN834" s="110"/>
      <c r="AO834" s="110"/>
      <c r="AP834" s="110"/>
    </row>
    <row r="835" spans="1:42" ht="15.75" customHeight="1">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c r="AD835" s="110"/>
      <c r="AE835" s="110"/>
      <c r="AF835" s="110"/>
      <c r="AG835" s="110"/>
      <c r="AH835" s="110"/>
      <c r="AI835" s="110"/>
      <c r="AJ835" s="110"/>
      <c r="AK835" s="110"/>
      <c r="AL835" s="110"/>
      <c r="AM835" s="110"/>
      <c r="AN835" s="110"/>
      <c r="AO835" s="110"/>
      <c r="AP835" s="110"/>
    </row>
    <row r="836" spans="1:42" ht="15.75" customHeight="1">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c r="AD836" s="110"/>
      <c r="AE836" s="110"/>
      <c r="AF836" s="110"/>
      <c r="AG836" s="110"/>
      <c r="AH836" s="110"/>
      <c r="AI836" s="110"/>
      <c r="AJ836" s="110"/>
      <c r="AK836" s="110"/>
      <c r="AL836" s="110"/>
      <c r="AM836" s="110"/>
      <c r="AN836" s="110"/>
      <c r="AO836" s="110"/>
      <c r="AP836" s="110"/>
    </row>
    <row r="837" spans="1:42" ht="15.75" customHeight="1">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c r="AD837" s="110"/>
      <c r="AE837" s="110"/>
      <c r="AF837" s="110"/>
      <c r="AG837" s="110"/>
      <c r="AH837" s="110"/>
      <c r="AI837" s="110"/>
      <c r="AJ837" s="110"/>
      <c r="AK837" s="110"/>
      <c r="AL837" s="110"/>
      <c r="AM837" s="110"/>
      <c r="AN837" s="110"/>
      <c r="AO837" s="110"/>
      <c r="AP837" s="110"/>
    </row>
    <row r="838" spans="1:42" ht="15.75" customHeight="1">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c r="AD838" s="110"/>
      <c r="AE838" s="110"/>
      <c r="AF838" s="110"/>
      <c r="AG838" s="110"/>
      <c r="AH838" s="110"/>
      <c r="AI838" s="110"/>
      <c r="AJ838" s="110"/>
      <c r="AK838" s="110"/>
      <c r="AL838" s="110"/>
      <c r="AM838" s="110"/>
      <c r="AN838" s="110"/>
      <c r="AO838" s="110"/>
      <c r="AP838" s="110"/>
    </row>
    <row r="839" spans="1:42" ht="15.75" customHeight="1">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c r="AD839" s="110"/>
      <c r="AE839" s="110"/>
      <c r="AF839" s="110"/>
      <c r="AG839" s="110"/>
      <c r="AH839" s="110"/>
      <c r="AI839" s="110"/>
      <c r="AJ839" s="110"/>
      <c r="AK839" s="110"/>
      <c r="AL839" s="110"/>
      <c r="AM839" s="110"/>
      <c r="AN839" s="110"/>
      <c r="AO839" s="110"/>
      <c r="AP839" s="110"/>
    </row>
    <row r="840" spans="1:42" ht="15.75" customHeight="1">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c r="AD840" s="110"/>
      <c r="AE840" s="110"/>
      <c r="AF840" s="110"/>
      <c r="AG840" s="110"/>
      <c r="AH840" s="110"/>
      <c r="AI840" s="110"/>
      <c r="AJ840" s="110"/>
      <c r="AK840" s="110"/>
      <c r="AL840" s="110"/>
      <c r="AM840" s="110"/>
      <c r="AN840" s="110"/>
      <c r="AO840" s="110"/>
      <c r="AP840" s="110"/>
    </row>
    <row r="841" spans="1:42" ht="15.75" customHeight="1">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c r="AD841" s="110"/>
      <c r="AE841" s="110"/>
      <c r="AF841" s="110"/>
      <c r="AG841" s="110"/>
      <c r="AH841" s="110"/>
      <c r="AI841" s="110"/>
      <c r="AJ841" s="110"/>
      <c r="AK841" s="110"/>
      <c r="AL841" s="110"/>
      <c r="AM841" s="110"/>
      <c r="AN841" s="110"/>
      <c r="AO841" s="110"/>
      <c r="AP841" s="110"/>
    </row>
    <row r="842" spans="1:42" ht="15.75" customHeight="1">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c r="AD842" s="110"/>
      <c r="AE842" s="110"/>
      <c r="AF842" s="110"/>
      <c r="AG842" s="110"/>
      <c r="AH842" s="110"/>
      <c r="AI842" s="110"/>
      <c r="AJ842" s="110"/>
      <c r="AK842" s="110"/>
      <c r="AL842" s="110"/>
      <c r="AM842" s="110"/>
      <c r="AN842" s="110"/>
      <c r="AO842" s="110"/>
      <c r="AP842" s="110"/>
    </row>
    <row r="843" spans="1:42" ht="15.75" customHeight="1">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c r="AD843" s="110"/>
      <c r="AE843" s="110"/>
      <c r="AF843" s="110"/>
      <c r="AG843" s="110"/>
      <c r="AH843" s="110"/>
      <c r="AI843" s="110"/>
      <c r="AJ843" s="110"/>
      <c r="AK843" s="110"/>
      <c r="AL843" s="110"/>
      <c r="AM843" s="110"/>
      <c r="AN843" s="110"/>
      <c r="AO843" s="110"/>
      <c r="AP843" s="110"/>
    </row>
    <row r="844" spans="1:42" ht="15.75" customHeight="1">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c r="AD844" s="110"/>
      <c r="AE844" s="110"/>
      <c r="AF844" s="110"/>
      <c r="AG844" s="110"/>
      <c r="AH844" s="110"/>
      <c r="AI844" s="110"/>
      <c r="AJ844" s="110"/>
      <c r="AK844" s="110"/>
      <c r="AL844" s="110"/>
      <c r="AM844" s="110"/>
      <c r="AN844" s="110"/>
      <c r="AO844" s="110"/>
      <c r="AP844" s="110"/>
    </row>
    <row r="845" spans="1:42" ht="15.75" customHeight="1">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c r="AD845" s="110"/>
      <c r="AE845" s="110"/>
      <c r="AF845" s="110"/>
      <c r="AG845" s="110"/>
      <c r="AH845" s="110"/>
      <c r="AI845" s="110"/>
      <c r="AJ845" s="110"/>
      <c r="AK845" s="110"/>
      <c r="AL845" s="110"/>
      <c r="AM845" s="110"/>
      <c r="AN845" s="110"/>
      <c r="AO845" s="110"/>
      <c r="AP845" s="110"/>
    </row>
    <row r="846" spans="1:42" ht="15.75" customHeight="1">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c r="AF846" s="110"/>
      <c r="AG846" s="110"/>
      <c r="AH846" s="110"/>
      <c r="AI846" s="110"/>
      <c r="AJ846" s="110"/>
      <c r="AK846" s="110"/>
      <c r="AL846" s="110"/>
      <c r="AM846" s="110"/>
      <c r="AN846" s="110"/>
      <c r="AO846" s="110"/>
      <c r="AP846" s="110"/>
    </row>
    <row r="847" spans="1:42" ht="15.75" customHeight="1">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c r="AF847" s="110"/>
      <c r="AG847" s="110"/>
      <c r="AH847" s="110"/>
      <c r="AI847" s="110"/>
      <c r="AJ847" s="110"/>
      <c r="AK847" s="110"/>
      <c r="AL847" s="110"/>
      <c r="AM847" s="110"/>
      <c r="AN847" s="110"/>
      <c r="AO847" s="110"/>
      <c r="AP847" s="110"/>
    </row>
    <row r="848" spans="1:42" ht="15.75" customHeight="1">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c r="AD848" s="110"/>
      <c r="AE848" s="110"/>
      <c r="AF848" s="110"/>
      <c r="AG848" s="110"/>
      <c r="AH848" s="110"/>
      <c r="AI848" s="110"/>
      <c r="AJ848" s="110"/>
      <c r="AK848" s="110"/>
      <c r="AL848" s="110"/>
      <c r="AM848" s="110"/>
      <c r="AN848" s="110"/>
      <c r="AO848" s="110"/>
      <c r="AP848" s="110"/>
    </row>
    <row r="849" spans="1:42" ht="15.75" customHeight="1">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c r="AF849" s="110"/>
      <c r="AG849" s="110"/>
      <c r="AH849" s="110"/>
      <c r="AI849" s="110"/>
      <c r="AJ849" s="110"/>
      <c r="AK849" s="110"/>
      <c r="AL849" s="110"/>
      <c r="AM849" s="110"/>
      <c r="AN849" s="110"/>
      <c r="AO849" s="110"/>
      <c r="AP849" s="110"/>
    </row>
    <row r="850" spans="1:42" ht="15.75" customHeight="1">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c r="AD850" s="110"/>
      <c r="AE850" s="110"/>
      <c r="AF850" s="110"/>
      <c r="AG850" s="110"/>
      <c r="AH850" s="110"/>
      <c r="AI850" s="110"/>
      <c r="AJ850" s="110"/>
      <c r="AK850" s="110"/>
      <c r="AL850" s="110"/>
      <c r="AM850" s="110"/>
      <c r="AN850" s="110"/>
      <c r="AO850" s="110"/>
      <c r="AP850" s="110"/>
    </row>
    <row r="851" spans="1:42" ht="15.75" customHeight="1">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c r="AH851" s="110"/>
      <c r="AI851" s="110"/>
      <c r="AJ851" s="110"/>
      <c r="AK851" s="110"/>
      <c r="AL851" s="110"/>
      <c r="AM851" s="110"/>
      <c r="AN851" s="110"/>
      <c r="AO851" s="110"/>
      <c r="AP851" s="110"/>
    </row>
    <row r="852" spans="1:42" ht="15.75" customHeight="1">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110"/>
      <c r="AE852" s="110"/>
      <c r="AF852" s="110"/>
      <c r="AG852" s="110"/>
      <c r="AH852" s="110"/>
      <c r="AI852" s="110"/>
      <c r="AJ852" s="110"/>
      <c r="AK852" s="110"/>
      <c r="AL852" s="110"/>
      <c r="AM852" s="110"/>
      <c r="AN852" s="110"/>
      <c r="AO852" s="110"/>
      <c r="AP852" s="110"/>
    </row>
    <row r="853" spans="1:42" ht="15.75" customHeight="1">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c r="AD853" s="110"/>
      <c r="AE853" s="110"/>
      <c r="AF853" s="110"/>
      <c r="AG853" s="110"/>
      <c r="AH853" s="110"/>
      <c r="AI853" s="110"/>
      <c r="AJ853" s="110"/>
      <c r="AK853" s="110"/>
      <c r="AL853" s="110"/>
      <c r="AM853" s="110"/>
      <c r="AN853" s="110"/>
      <c r="AO853" s="110"/>
      <c r="AP853" s="110"/>
    </row>
    <row r="854" spans="1:42" ht="15.75" customHeight="1">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c r="AH854" s="110"/>
      <c r="AI854" s="110"/>
      <c r="AJ854" s="110"/>
      <c r="AK854" s="110"/>
      <c r="AL854" s="110"/>
      <c r="AM854" s="110"/>
      <c r="AN854" s="110"/>
      <c r="AO854" s="110"/>
      <c r="AP854" s="110"/>
    </row>
    <row r="855" spans="1:42" ht="15.75" customHeight="1">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c r="AD855" s="110"/>
      <c r="AE855" s="110"/>
      <c r="AF855" s="110"/>
      <c r="AG855" s="110"/>
      <c r="AH855" s="110"/>
      <c r="AI855" s="110"/>
      <c r="AJ855" s="110"/>
      <c r="AK855" s="110"/>
      <c r="AL855" s="110"/>
      <c r="AM855" s="110"/>
      <c r="AN855" s="110"/>
      <c r="AO855" s="110"/>
      <c r="AP855" s="110"/>
    </row>
    <row r="856" spans="1:42" ht="15.75" customHeight="1">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c r="AF856" s="110"/>
      <c r="AG856" s="110"/>
      <c r="AH856" s="110"/>
      <c r="AI856" s="110"/>
      <c r="AJ856" s="110"/>
      <c r="AK856" s="110"/>
      <c r="AL856" s="110"/>
      <c r="AM856" s="110"/>
      <c r="AN856" s="110"/>
      <c r="AO856" s="110"/>
      <c r="AP856" s="110"/>
    </row>
    <row r="857" spans="1:42" ht="15.75" customHeight="1">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c r="AD857" s="110"/>
      <c r="AE857" s="110"/>
      <c r="AF857" s="110"/>
      <c r="AG857" s="110"/>
      <c r="AH857" s="110"/>
      <c r="AI857" s="110"/>
      <c r="AJ857" s="110"/>
      <c r="AK857" s="110"/>
      <c r="AL857" s="110"/>
      <c r="AM857" s="110"/>
      <c r="AN857" s="110"/>
      <c r="AO857" s="110"/>
      <c r="AP857" s="110"/>
    </row>
    <row r="858" spans="1:42" ht="15.75" customHeight="1">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c r="AF858" s="110"/>
      <c r="AG858" s="110"/>
      <c r="AH858" s="110"/>
      <c r="AI858" s="110"/>
      <c r="AJ858" s="110"/>
      <c r="AK858" s="110"/>
      <c r="AL858" s="110"/>
      <c r="AM858" s="110"/>
      <c r="AN858" s="110"/>
      <c r="AO858" s="110"/>
      <c r="AP858" s="110"/>
    </row>
    <row r="859" spans="1:42" ht="15.75" customHeight="1">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c r="AD859" s="110"/>
      <c r="AE859" s="110"/>
      <c r="AF859" s="110"/>
      <c r="AG859" s="110"/>
      <c r="AH859" s="110"/>
      <c r="AI859" s="110"/>
      <c r="AJ859" s="110"/>
      <c r="AK859" s="110"/>
      <c r="AL859" s="110"/>
      <c r="AM859" s="110"/>
      <c r="AN859" s="110"/>
      <c r="AO859" s="110"/>
      <c r="AP859" s="110"/>
    </row>
    <row r="860" spans="1:42" ht="15.75" customHeight="1">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c r="AD860" s="110"/>
      <c r="AE860" s="110"/>
      <c r="AF860" s="110"/>
      <c r="AG860" s="110"/>
      <c r="AH860" s="110"/>
      <c r="AI860" s="110"/>
      <c r="AJ860" s="110"/>
      <c r="AK860" s="110"/>
      <c r="AL860" s="110"/>
      <c r="AM860" s="110"/>
      <c r="AN860" s="110"/>
      <c r="AO860" s="110"/>
      <c r="AP860" s="110"/>
    </row>
    <row r="861" spans="1:42" ht="15.75" customHeight="1">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c r="AD861" s="110"/>
      <c r="AE861" s="110"/>
      <c r="AF861" s="110"/>
      <c r="AG861" s="110"/>
      <c r="AH861" s="110"/>
      <c r="AI861" s="110"/>
      <c r="AJ861" s="110"/>
      <c r="AK861" s="110"/>
      <c r="AL861" s="110"/>
      <c r="AM861" s="110"/>
      <c r="AN861" s="110"/>
      <c r="AO861" s="110"/>
      <c r="AP861" s="110"/>
    </row>
    <row r="862" spans="1:42" ht="15.75" customHeight="1">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c r="AD862" s="110"/>
      <c r="AE862" s="110"/>
      <c r="AF862" s="110"/>
      <c r="AG862" s="110"/>
      <c r="AH862" s="110"/>
      <c r="AI862" s="110"/>
      <c r="AJ862" s="110"/>
      <c r="AK862" s="110"/>
      <c r="AL862" s="110"/>
      <c r="AM862" s="110"/>
      <c r="AN862" s="110"/>
      <c r="AO862" s="110"/>
      <c r="AP862" s="110"/>
    </row>
    <row r="863" spans="1:42" ht="15.75" customHeight="1">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c r="AD863" s="110"/>
      <c r="AE863" s="110"/>
      <c r="AF863" s="110"/>
      <c r="AG863" s="110"/>
      <c r="AH863" s="110"/>
      <c r="AI863" s="110"/>
      <c r="AJ863" s="110"/>
      <c r="AK863" s="110"/>
      <c r="AL863" s="110"/>
      <c r="AM863" s="110"/>
      <c r="AN863" s="110"/>
      <c r="AO863" s="110"/>
      <c r="AP863" s="110"/>
    </row>
    <row r="864" spans="1:42" ht="15.75" customHeight="1">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c r="AD864" s="110"/>
      <c r="AE864" s="110"/>
      <c r="AF864" s="110"/>
      <c r="AG864" s="110"/>
      <c r="AH864" s="110"/>
      <c r="AI864" s="110"/>
      <c r="AJ864" s="110"/>
      <c r="AK864" s="110"/>
      <c r="AL864" s="110"/>
      <c r="AM864" s="110"/>
      <c r="AN864" s="110"/>
      <c r="AO864" s="110"/>
      <c r="AP864" s="110"/>
    </row>
    <row r="865" spans="1:42" ht="15.75" customHeight="1">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c r="AD865" s="110"/>
      <c r="AE865" s="110"/>
      <c r="AF865" s="110"/>
      <c r="AG865" s="110"/>
      <c r="AH865" s="110"/>
      <c r="AI865" s="110"/>
      <c r="AJ865" s="110"/>
      <c r="AK865" s="110"/>
      <c r="AL865" s="110"/>
      <c r="AM865" s="110"/>
      <c r="AN865" s="110"/>
      <c r="AO865" s="110"/>
      <c r="AP865" s="110"/>
    </row>
    <row r="866" spans="1:42" ht="15.75" customHeight="1">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c r="AD866" s="110"/>
      <c r="AE866" s="110"/>
      <c r="AF866" s="110"/>
      <c r="AG866" s="110"/>
      <c r="AH866" s="110"/>
      <c r="AI866" s="110"/>
      <c r="AJ866" s="110"/>
      <c r="AK866" s="110"/>
      <c r="AL866" s="110"/>
      <c r="AM866" s="110"/>
      <c r="AN866" s="110"/>
      <c r="AO866" s="110"/>
      <c r="AP866" s="110"/>
    </row>
    <row r="867" spans="1:42" ht="15.75" customHeight="1">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c r="AD867" s="110"/>
      <c r="AE867" s="110"/>
      <c r="AF867" s="110"/>
      <c r="AG867" s="110"/>
      <c r="AH867" s="110"/>
      <c r="AI867" s="110"/>
      <c r="AJ867" s="110"/>
      <c r="AK867" s="110"/>
      <c r="AL867" s="110"/>
      <c r="AM867" s="110"/>
      <c r="AN867" s="110"/>
      <c r="AO867" s="110"/>
      <c r="AP867" s="110"/>
    </row>
    <row r="868" spans="1:42" ht="15.75" customHeight="1">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c r="AD868" s="110"/>
      <c r="AE868" s="110"/>
      <c r="AF868" s="110"/>
      <c r="AG868" s="110"/>
      <c r="AH868" s="110"/>
      <c r="AI868" s="110"/>
      <c r="AJ868" s="110"/>
      <c r="AK868" s="110"/>
      <c r="AL868" s="110"/>
      <c r="AM868" s="110"/>
      <c r="AN868" s="110"/>
      <c r="AO868" s="110"/>
      <c r="AP868" s="110"/>
    </row>
    <row r="869" spans="1:42" ht="15.75" customHeight="1">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c r="AD869" s="110"/>
      <c r="AE869" s="110"/>
      <c r="AF869" s="110"/>
      <c r="AG869" s="110"/>
      <c r="AH869" s="110"/>
      <c r="AI869" s="110"/>
      <c r="AJ869" s="110"/>
      <c r="AK869" s="110"/>
      <c r="AL869" s="110"/>
      <c r="AM869" s="110"/>
      <c r="AN869" s="110"/>
      <c r="AO869" s="110"/>
      <c r="AP869" s="110"/>
    </row>
    <row r="870" spans="1:42" ht="15.75" customHeight="1">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c r="AH870" s="110"/>
      <c r="AI870" s="110"/>
      <c r="AJ870" s="110"/>
      <c r="AK870" s="110"/>
      <c r="AL870" s="110"/>
      <c r="AM870" s="110"/>
      <c r="AN870" s="110"/>
      <c r="AO870" s="110"/>
      <c r="AP870" s="110"/>
    </row>
    <row r="871" spans="1:42" ht="15.75" customHeight="1">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c r="AF871" s="110"/>
      <c r="AG871" s="110"/>
      <c r="AH871" s="110"/>
      <c r="AI871" s="110"/>
      <c r="AJ871" s="110"/>
      <c r="AK871" s="110"/>
      <c r="AL871" s="110"/>
      <c r="AM871" s="110"/>
      <c r="AN871" s="110"/>
      <c r="AO871" s="110"/>
      <c r="AP871" s="110"/>
    </row>
    <row r="872" spans="1:42" ht="15.75" customHeight="1">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c r="AD872" s="110"/>
      <c r="AE872" s="110"/>
      <c r="AF872" s="110"/>
      <c r="AG872" s="110"/>
      <c r="AH872" s="110"/>
      <c r="AI872" s="110"/>
      <c r="AJ872" s="110"/>
      <c r="AK872" s="110"/>
      <c r="AL872" s="110"/>
      <c r="AM872" s="110"/>
      <c r="AN872" s="110"/>
      <c r="AO872" s="110"/>
      <c r="AP872" s="110"/>
    </row>
    <row r="873" spans="1:42" ht="15.75" customHeight="1">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c r="AF873" s="110"/>
      <c r="AG873" s="110"/>
      <c r="AH873" s="110"/>
      <c r="AI873" s="110"/>
      <c r="AJ873" s="110"/>
      <c r="AK873" s="110"/>
      <c r="AL873" s="110"/>
      <c r="AM873" s="110"/>
      <c r="AN873" s="110"/>
      <c r="AO873" s="110"/>
      <c r="AP873" s="110"/>
    </row>
    <row r="874" spans="1:42" ht="15.75" customHeight="1">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110"/>
      <c r="AE874" s="110"/>
      <c r="AF874" s="110"/>
      <c r="AG874" s="110"/>
      <c r="AH874" s="110"/>
      <c r="AI874" s="110"/>
      <c r="AJ874" s="110"/>
      <c r="AK874" s="110"/>
      <c r="AL874" s="110"/>
      <c r="AM874" s="110"/>
      <c r="AN874" s="110"/>
      <c r="AO874" s="110"/>
      <c r="AP874" s="110"/>
    </row>
    <row r="875" spans="1:42" ht="15.75" customHeight="1">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c r="AF875" s="110"/>
      <c r="AG875" s="110"/>
      <c r="AH875" s="110"/>
      <c r="AI875" s="110"/>
      <c r="AJ875" s="110"/>
      <c r="AK875" s="110"/>
      <c r="AL875" s="110"/>
      <c r="AM875" s="110"/>
      <c r="AN875" s="110"/>
      <c r="AO875" s="110"/>
      <c r="AP875" s="110"/>
    </row>
    <row r="876" spans="1:42" ht="15.75" customHeight="1">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110"/>
      <c r="AE876" s="110"/>
      <c r="AF876" s="110"/>
      <c r="AG876" s="110"/>
      <c r="AH876" s="110"/>
      <c r="AI876" s="110"/>
      <c r="AJ876" s="110"/>
      <c r="AK876" s="110"/>
      <c r="AL876" s="110"/>
      <c r="AM876" s="110"/>
      <c r="AN876" s="110"/>
      <c r="AO876" s="110"/>
      <c r="AP876" s="110"/>
    </row>
    <row r="877" spans="1:42" ht="15.75" customHeight="1">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c r="AF877" s="110"/>
      <c r="AG877" s="110"/>
      <c r="AH877" s="110"/>
      <c r="AI877" s="110"/>
      <c r="AJ877" s="110"/>
      <c r="AK877" s="110"/>
      <c r="AL877" s="110"/>
      <c r="AM877" s="110"/>
      <c r="AN877" s="110"/>
      <c r="AO877" s="110"/>
      <c r="AP877" s="110"/>
    </row>
    <row r="878" spans="1:42" ht="15.75" customHeight="1">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c r="AD878" s="110"/>
      <c r="AE878" s="110"/>
      <c r="AF878" s="110"/>
      <c r="AG878" s="110"/>
      <c r="AH878" s="110"/>
      <c r="AI878" s="110"/>
      <c r="AJ878" s="110"/>
      <c r="AK878" s="110"/>
      <c r="AL878" s="110"/>
      <c r="AM878" s="110"/>
      <c r="AN878" s="110"/>
      <c r="AO878" s="110"/>
      <c r="AP878" s="110"/>
    </row>
    <row r="879" spans="1:42" ht="15.75" customHeight="1">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c r="AF879" s="110"/>
      <c r="AG879" s="110"/>
      <c r="AH879" s="110"/>
      <c r="AI879" s="110"/>
      <c r="AJ879" s="110"/>
      <c r="AK879" s="110"/>
      <c r="AL879" s="110"/>
      <c r="AM879" s="110"/>
      <c r="AN879" s="110"/>
      <c r="AO879" s="110"/>
      <c r="AP879" s="110"/>
    </row>
    <row r="880" spans="1:42" ht="15.75" customHeight="1">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c r="AH880" s="110"/>
      <c r="AI880" s="110"/>
      <c r="AJ880" s="110"/>
      <c r="AK880" s="110"/>
      <c r="AL880" s="110"/>
      <c r="AM880" s="110"/>
      <c r="AN880" s="110"/>
      <c r="AO880" s="110"/>
      <c r="AP880" s="110"/>
    </row>
    <row r="881" spans="1:42" ht="15.75" customHeight="1">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c r="AF881" s="110"/>
      <c r="AG881" s="110"/>
      <c r="AH881" s="110"/>
      <c r="AI881" s="110"/>
      <c r="AJ881" s="110"/>
      <c r="AK881" s="110"/>
      <c r="AL881" s="110"/>
      <c r="AM881" s="110"/>
      <c r="AN881" s="110"/>
      <c r="AO881" s="110"/>
      <c r="AP881" s="110"/>
    </row>
    <row r="882" spans="1:42" ht="15.75" customHeight="1">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110"/>
      <c r="AE882" s="110"/>
      <c r="AF882" s="110"/>
      <c r="AG882" s="110"/>
      <c r="AH882" s="110"/>
      <c r="AI882" s="110"/>
      <c r="AJ882" s="110"/>
      <c r="AK882" s="110"/>
      <c r="AL882" s="110"/>
      <c r="AM882" s="110"/>
      <c r="AN882" s="110"/>
      <c r="AO882" s="110"/>
      <c r="AP882" s="110"/>
    </row>
    <row r="883" spans="1:42" ht="15.75" customHeight="1">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c r="AF883" s="110"/>
      <c r="AG883" s="110"/>
      <c r="AH883" s="110"/>
      <c r="AI883" s="110"/>
      <c r="AJ883" s="110"/>
      <c r="AK883" s="110"/>
      <c r="AL883" s="110"/>
      <c r="AM883" s="110"/>
      <c r="AN883" s="110"/>
      <c r="AO883" s="110"/>
      <c r="AP883" s="110"/>
    </row>
    <row r="884" spans="1:42" ht="15.75" customHeight="1">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c r="AF884" s="110"/>
      <c r="AG884" s="110"/>
      <c r="AH884" s="110"/>
      <c r="AI884" s="110"/>
      <c r="AJ884" s="110"/>
      <c r="AK884" s="110"/>
      <c r="AL884" s="110"/>
      <c r="AM884" s="110"/>
      <c r="AN884" s="110"/>
      <c r="AO884" s="110"/>
      <c r="AP884" s="110"/>
    </row>
    <row r="885" spans="1:42" ht="15.75" customHeight="1">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c r="AF885" s="110"/>
      <c r="AG885" s="110"/>
      <c r="AH885" s="110"/>
      <c r="AI885" s="110"/>
      <c r="AJ885" s="110"/>
      <c r="AK885" s="110"/>
      <c r="AL885" s="110"/>
      <c r="AM885" s="110"/>
      <c r="AN885" s="110"/>
      <c r="AO885" s="110"/>
      <c r="AP885" s="110"/>
    </row>
    <row r="886" spans="1:42" ht="15.75" customHeight="1">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c r="AF886" s="110"/>
      <c r="AG886" s="110"/>
      <c r="AH886" s="110"/>
      <c r="AI886" s="110"/>
      <c r="AJ886" s="110"/>
      <c r="AK886" s="110"/>
      <c r="AL886" s="110"/>
      <c r="AM886" s="110"/>
      <c r="AN886" s="110"/>
      <c r="AO886" s="110"/>
      <c r="AP886" s="110"/>
    </row>
    <row r="887" spans="1:42" ht="15.75" customHeight="1">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c r="AF887" s="110"/>
      <c r="AG887" s="110"/>
      <c r="AH887" s="110"/>
      <c r="AI887" s="110"/>
      <c r="AJ887" s="110"/>
      <c r="AK887" s="110"/>
      <c r="AL887" s="110"/>
      <c r="AM887" s="110"/>
      <c r="AN887" s="110"/>
      <c r="AO887" s="110"/>
      <c r="AP887" s="110"/>
    </row>
    <row r="888" spans="1:42" ht="15.75" customHeight="1">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c r="AF888" s="110"/>
      <c r="AG888" s="110"/>
      <c r="AH888" s="110"/>
      <c r="AI888" s="110"/>
      <c r="AJ888" s="110"/>
      <c r="AK888" s="110"/>
      <c r="AL888" s="110"/>
      <c r="AM888" s="110"/>
      <c r="AN888" s="110"/>
      <c r="AO888" s="110"/>
      <c r="AP888" s="110"/>
    </row>
    <row r="889" spans="1:42" ht="15.75" customHeight="1">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c r="AH889" s="110"/>
      <c r="AI889" s="110"/>
      <c r="AJ889" s="110"/>
      <c r="AK889" s="110"/>
      <c r="AL889" s="110"/>
      <c r="AM889" s="110"/>
      <c r="AN889" s="110"/>
      <c r="AO889" s="110"/>
      <c r="AP889" s="110"/>
    </row>
    <row r="890" spans="1:42" ht="15.75" customHeight="1">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c r="AF890" s="110"/>
      <c r="AG890" s="110"/>
      <c r="AH890" s="110"/>
      <c r="AI890" s="110"/>
      <c r="AJ890" s="110"/>
      <c r="AK890" s="110"/>
      <c r="AL890" s="110"/>
      <c r="AM890" s="110"/>
      <c r="AN890" s="110"/>
      <c r="AO890" s="110"/>
      <c r="AP890" s="110"/>
    </row>
    <row r="891" spans="1:42" ht="15.75" customHeight="1">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c r="AF891" s="110"/>
      <c r="AG891" s="110"/>
      <c r="AH891" s="110"/>
      <c r="AI891" s="110"/>
      <c r="AJ891" s="110"/>
      <c r="AK891" s="110"/>
      <c r="AL891" s="110"/>
      <c r="AM891" s="110"/>
      <c r="AN891" s="110"/>
      <c r="AO891" s="110"/>
      <c r="AP891" s="110"/>
    </row>
    <row r="892" spans="1:42" ht="15.75" customHeight="1">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c r="AF892" s="110"/>
      <c r="AG892" s="110"/>
      <c r="AH892" s="110"/>
      <c r="AI892" s="110"/>
      <c r="AJ892" s="110"/>
      <c r="AK892" s="110"/>
      <c r="AL892" s="110"/>
      <c r="AM892" s="110"/>
      <c r="AN892" s="110"/>
      <c r="AO892" s="110"/>
      <c r="AP892" s="110"/>
    </row>
    <row r="893" spans="1:42" ht="15.75" customHeight="1">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c r="AF893" s="110"/>
      <c r="AG893" s="110"/>
      <c r="AH893" s="110"/>
      <c r="AI893" s="110"/>
      <c r="AJ893" s="110"/>
      <c r="AK893" s="110"/>
      <c r="AL893" s="110"/>
      <c r="AM893" s="110"/>
      <c r="AN893" s="110"/>
      <c r="AO893" s="110"/>
      <c r="AP893" s="110"/>
    </row>
    <row r="894" spans="1:42" ht="15.75" customHeight="1">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c r="AF894" s="110"/>
      <c r="AG894" s="110"/>
      <c r="AH894" s="110"/>
      <c r="AI894" s="110"/>
      <c r="AJ894" s="110"/>
      <c r="AK894" s="110"/>
      <c r="AL894" s="110"/>
      <c r="AM894" s="110"/>
      <c r="AN894" s="110"/>
      <c r="AO894" s="110"/>
      <c r="AP894" s="110"/>
    </row>
    <row r="895" spans="1:42" ht="15.75" customHeight="1">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c r="AH895" s="110"/>
      <c r="AI895" s="110"/>
      <c r="AJ895" s="110"/>
      <c r="AK895" s="110"/>
      <c r="AL895" s="110"/>
      <c r="AM895" s="110"/>
      <c r="AN895" s="110"/>
      <c r="AO895" s="110"/>
      <c r="AP895" s="110"/>
    </row>
    <row r="896" spans="1:42" ht="15.75" customHeight="1">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c r="AF896" s="110"/>
      <c r="AG896" s="110"/>
      <c r="AH896" s="110"/>
      <c r="AI896" s="110"/>
      <c r="AJ896" s="110"/>
      <c r="AK896" s="110"/>
      <c r="AL896" s="110"/>
      <c r="AM896" s="110"/>
      <c r="AN896" s="110"/>
      <c r="AO896" s="110"/>
      <c r="AP896" s="110"/>
    </row>
    <row r="897" spans="1:42" ht="15.75" customHeight="1">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c r="AH897" s="110"/>
      <c r="AI897" s="110"/>
      <c r="AJ897" s="110"/>
      <c r="AK897" s="110"/>
      <c r="AL897" s="110"/>
      <c r="AM897" s="110"/>
      <c r="AN897" s="110"/>
      <c r="AO897" s="110"/>
      <c r="AP897" s="110"/>
    </row>
    <row r="898" spans="1:42" ht="15.75" customHeight="1">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c r="AF898" s="110"/>
      <c r="AG898" s="110"/>
      <c r="AH898" s="110"/>
      <c r="AI898" s="110"/>
      <c r="AJ898" s="110"/>
      <c r="AK898" s="110"/>
      <c r="AL898" s="110"/>
      <c r="AM898" s="110"/>
      <c r="AN898" s="110"/>
      <c r="AO898" s="110"/>
      <c r="AP898" s="110"/>
    </row>
    <row r="899" spans="1:42" ht="15.75" customHeight="1">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c r="AF899" s="110"/>
      <c r="AG899" s="110"/>
      <c r="AH899" s="110"/>
      <c r="AI899" s="110"/>
      <c r="AJ899" s="110"/>
      <c r="AK899" s="110"/>
      <c r="AL899" s="110"/>
      <c r="AM899" s="110"/>
      <c r="AN899" s="110"/>
      <c r="AO899" s="110"/>
      <c r="AP899" s="110"/>
    </row>
    <row r="900" spans="1:42" ht="15.75" customHeight="1">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c r="AH900" s="110"/>
      <c r="AI900" s="110"/>
      <c r="AJ900" s="110"/>
      <c r="AK900" s="110"/>
      <c r="AL900" s="110"/>
      <c r="AM900" s="110"/>
      <c r="AN900" s="110"/>
      <c r="AO900" s="110"/>
      <c r="AP900" s="110"/>
    </row>
    <row r="901" spans="1:42" ht="15.75" customHeight="1">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c r="AF901" s="110"/>
      <c r="AG901" s="110"/>
      <c r="AH901" s="110"/>
      <c r="AI901" s="110"/>
      <c r="AJ901" s="110"/>
      <c r="AK901" s="110"/>
      <c r="AL901" s="110"/>
      <c r="AM901" s="110"/>
      <c r="AN901" s="110"/>
      <c r="AO901" s="110"/>
      <c r="AP901" s="110"/>
    </row>
    <row r="902" spans="1:42" ht="15.75" customHeight="1">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c r="AF902" s="110"/>
      <c r="AG902" s="110"/>
      <c r="AH902" s="110"/>
      <c r="AI902" s="110"/>
      <c r="AJ902" s="110"/>
      <c r="AK902" s="110"/>
      <c r="AL902" s="110"/>
      <c r="AM902" s="110"/>
      <c r="AN902" s="110"/>
      <c r="AO902" s="110"/>
      <c r="AP902" s="110"/>
    </row>
    <row r="903" spans="1:42" ht="15.75" customHeight="1">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c r="AF903" s="110"/>
      <c r="AG903" s="110"/>
      <c r="AH903" s="110"/>
      <c r="AI903" s="110"/>
      <c r="AJ903" s="110"/>
      <c r="AK903" s="110"/>
      <c r="AL903" s="110"/>
      <c r="AM903" s="110"/>
      <c r="AN903" s="110"/>
      <c r="AO903" s="110"/>
      <c r="AP903" s="110"/>
    </row>
    <row r="904" spans="1:42" ht="15.75" customHeight="1">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c r="AF904" s="110"/>
      <c r="AG904" s="110"/>
      <c r="AH904" s="110"/>
      <c r="AI904" s="110"/>
      <c r="AJ904" s="110"/>
      <c r="AK904" s="110"/>
      <c r="AL904" s="110"/>
      <c r="AM904" s="110"/>
      <c r="AN904" s="110"/>
      <c r="AO904" s="110"/>
      <c r="AP904" s="110"/>
    </row>
    <row r="905" spans="1:42" ht="15.75" customHeight="1">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c r="AF905" s="110"/>
      <c r="AG905" s="110"/>
      <c r="AH905" s="110"/>
      <c r="AI905" s="110"/>
      <c r="AJ905" s="110"/>
      <c r="AK905" s="110"/>
      <c r="AL905" s="110"/>
      <c r="AM905" s="110"/>
      <c r="AN905" s="110"/>
      <c r="AO905" s="110"/>
      <c r="AP905" s="110"/>
    </row>
    <row r="906" spans="1:42" ht="15.75" customHeight="1">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c r="AF906" s="110"/>
      <c r="AG906" s="110"/>
      <c r="AH906" s="110"/>
      <c r="AI906" s="110"/>
      <c r="AJ906" s="110"/>
      <c r="AK906" s="110"/>
      <c r="AL906" s="110"/>
      <c r="AM906" s="110"/>
      <c r="AN906" s="110"/>
      <c r="AO906" s="110"/>
      <c r="AP906" s="110"/>
    </row>
    <row r="907" spans="1:42" ht="15.75" customHeight="1">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c r="AF907" s="110"/>
      <c r="AG907" s="110"/>
      <c r="AH907" s="110"/>
      <c r="AI907" s="110"/>
      <c r="AJ907" s="110"/>
      <c r="AK907" s="110"/>
      <c r="AL907" s="110"/>
      <c r="AM907" s="110"/>
      <c r="AN907" s="110"/>
      <c r="AO907" s="110"/>
      <c r="AP907" s="110"/>
    </row>
    <row r="908" spans="1:42" ht="15.75" customHeight="1">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c r="AF908" s="110"/>
      <c r="AG908" s="110"/>
      <c r="AH908" s="110"/>
      <c r="AI908" s="110"/>
      <c r="AJ908" s="110"/>
      <c r="AK908" s="110"/>
      <c r="AL908" s="110"/>
      <c r="AM908" s="110"/>
      <c r="AN908" s="110"/>
      <c r="AO908" s="110"/>
      <c r="AP908" s="110"/>
    </row>
    <row r="909" spans="1:42" ht="15.75" customHeight="1">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c r="AF909" s="110"/>
      <c r="AG909" s="110"/>
      <c r="AH909" s="110"/>
      <c r="AI909" s="110"/>
      <c r="AJ909" s="110"/>
      <c r="AK909" s="110"/>
      <c r="AL909" s="110"/>
      <c r="AM909" s="110"/>
      <c r="AN909" s="110"/>
      <c r="AO909" s="110"/>
      <c r="AP909" s="110"/>
    </row>
    <row r="910" spans="1:42" ht="15.75" customHeight="1">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c r="AF910" s="110"/>
      <c r="AG910" s="110"/>
      <c r="AH910" s="110"/>
      <c r="AI910" s="110"/>
      <c r="AJ910" s="110"/>
      <c r="AK910" s="110"/>
      <c r="AL910" s="110"/>
      <c r="AM910" s="110"/>
      <c r="AN910" s="110"/>
      <c r="AO910" s="110"/>
      <c r="AP910" s="110"/>
    </row>
    <row r="911" spans="1:42" ht="15.75" customHeight="1">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c r="AD911" s="110"/>
      <c r="AE911" s="110"/>
      <c r="AF911" s="110"/>
      <c r="AG911" s="110"/>
      <c r="AH911" s="110"/>
      <c r="AI911" s="110"/>
      <c r="AJ911" s="110"/>
      <c r="AK911" s="110"/>
      <c r="AL911" s="110"/>
      <c r="AM911" s="110"/>
      <c r="AN911" s="110"/>
      <c r="AO911" s="110"/>
      <c r="AP911" s="110"/>
    </row>
    <row r="912" spans="1:42" ht="15.75" customHeight="1">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c r="AD912" s="110"/>
      <c r="AE912" s="110"/>
      <c r="AF912" s="110"/>
      <c r="AG912" s="110"/>
      <c r="AH912" s="110"/>
      <c r="AI912" s="110"/>
      <c r="AJ912" s="110"/>
      <c r="AK912" s="110"/>
      <c r="AL912" s="110"/>
      <c r="AM912" s="110"/>
      <c r="AN912" s="110"/>
      <c r="AO912" s="110"/>
      <c r="AP912" s="110"/>
    </row>
    <row r="913" spans="1:42" ht="15.75" customHeight="1">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c r="AD913" s="110"/>
      <c r="AE913" s="110"/>
      <c r="AF913" s="110"/>
      <c r="AG913" s="110"/>
      <c r="AH913" s="110"/>
      <c r="AI913" s="110"/>
      <c r="AJ913" s="110"/>
      <c r="AK913" s="110"/>
      <c r="AL913" s="110"/>
      <c r="AM913" s="110"/>
      <c r="AN913" s="110"/>
      <c r="AO913" s="110"/>
      <c r="AP913" s="110"/>
    </row>
    <row r="914" spans="1:42" ht="15.75" customHeight="1">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c r="AD914" s="110"/>
      <c r="AE914" s="110"/>
      <c r="AF914" s="110"/>
      <c r="AG914" s="110"/>
      <c r="AH914" s="110"/>
      <c r="AI914" s="110"/>
      <c r="AJ914" s="110"/>
      <c r="AK914" s="110"/>
      <c r="AL914" s="110"/>
      <c r="AM914" s="110"/>
      <c r="AN914" s="110"/>
      <c r="AO914" s="110"/>
      <c r="AP914" s="110"/>
    </row>
    <row r="915" spans="1:42" ht="15.75" customHeight="1">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c r="AD915" s="110"/>
      <c r="AE915" s="110"/>
      <c r="AF915" s="110"/>
      <c r="AG915" s="110"/>
      <c r="AH915" s="110"/>
      <c r="AI915" s="110"/>
      <c r="AJ915" s="110"/>
      <c r="AK915" s="110"/>
      <c r="AL915" s="110"/>
      <c r="AM915" s="110"/>
      <c r="AN915" s="110"/>
      <c r="AO915" s="110"/>
      <c r="AP915" s="110"/>
    </row>
    <row r="916" spans="1:42" ht="15.75" customHeight="1">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c r="AH916" s="110"/>
      <c r="AI916" s="110"/>
      <c r="AJ916" s="110"/>
      <c r="AK916" s="110"/>
      <c r="AL916" s="110"/>
      <c r="AM916" s="110"/>
      <c r="AN916" s="110"/>
      <c r="AO916" s="110"/>
      <c r="AP916" s="110"/>
    </row>
    <row r="917" spans="1:42" ht="15.75" customHeight="1">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c r="AD917" s="110"/>
      <c r="AE917" s="110"/>
      <c r="AF917" s="110"/>
      <c r="AG917" s="110"/>
      <c r="AH917" s="110"/>
      <c r="AI917" s="110"/>
      <c r="AJ917" s="110"/>
      <c r="AK917" s="110"/>
      <c r="AL917" s="110"/>
      <c r="AM917" s="110"/>
      <c r="AN917" s="110"/>
      <c r="AO917" s="110"/>
      <c r="AP917" s="110"/>
    </row>
    <row r="918" spans="1:42" ht="15.75" customHeight="1">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c r="AD918" s="110"/>
      <c r="AE918" s="110"/>
      <c r="AF918" s="110"/>
      <c r="AG918" s="110"/>
      <c r="AH918" s="110"/>
      <c r="AI918" s="110"/>
      <c r="AJ918" s="110"/>
      <c r="AK918" s="110"/>
      <c r="AL918" s="110"/>
      <c r="AM918" s="110"/>
      <c r="AN918" s="110"/>
      <c r="AO918" s="110"/>
      <c r="AP918" s="110"/>
    </row>
    <row r="919" spans="1:42" ht="15.75" customHeight="1">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c r="AD919" s="110"/>
      <c r="AE919" s="110"/>
      <c r="AF919" s="110"/>
      <c r="AG919" s="110"/>
      <c r="AH919" s="110"/>
      <c r="AI919" s="110"/>
      <c r="AJ919" s="110"/>
      <c r="AK919" s="110"/>
      <c r="AL919" s="110"/>
      <c r="AM919" s="110"/>
      <c r="AN919" s="110"/>
      <c r="AO919" s="110"/>
      <c r="AP919" s="110"/>
    </row>
    <row r="920" spans="1:42" ht="15.75" customHeight="1">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c r="AD920" s="110"/>
      <c r="AE920" s="110"/>
      <c r="AF920" s="110"/>
      <c r="AG920" s="110"/>
      <c r="AH920" s="110"/>
      <c r="AI920" s="110"/>
      <c r="AJ920" s="110"/>
      <c r="AK920" s="110"/>
      <c r="AL920" s="110"/>
      <c r="AM920" s="110"/>
      <c r="AN920" s="110"/>
      <c r="AO920" s="110"/>
      <c r="AP920" s="110"/>
    </row>
    <row r="921" spans="1:42" ht="15.75" customHeight="1">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c r="AD921" s="110"/>
      <c r="AE921" s="110"/>
      <c r="AF921" s="110"/>
      <c r="AG921" s="110"/>
      <c r="AH921" s="110"/>
      <c r="AI921" s="110"/>
      <c r="AJ921" s="110"/>
      <c r="AK921" s="110"/>
      <c r="AL921" s="110"/>
      <c r="AM921" s="110"/>
      <c r="AN921" s="110"/>
      <c r="AO921" s="110"/>
      <c r="AP921" s="110"/>
    </row>
    <row r="922" spans="1:42" ht="15.75" customHeight="1">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c r="AD922" s="110"/>
      <c r="AE922" s="110"/>
      <c r="AF922" s="110"/>
      <c r="AG922" s="110"/>
      <c r="AH922" s="110"/>
      <c r="AI922" s="110"/>
      <c r="AJ922" s="110"/>
      <c r="AK922" s="110"/>
      <c r="AL922" s="110"/>
      <c r="AM922" s="110"/>
      <c r="AN922" s="110"/>
      <c r="AO922" s="110"/>
      <c r="AP922" s="110"/>
    </row>
    <row r="923" spans="1:42" ht="15.75" customHeight="1">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c r="AD923" s="110"/>
      <c r="AE923" s="110"/>
      <c r="AF923" s="110"/>
      <c r="AG923" s="110"/>
      <c r="AH923" s="110"/>
      <c r="AI923" s="110"/>
      <c r="AJ923" s="110"/>
      <c r="AK923" s="110"/>
      <c r="AL923" s="110"/>
      <c r="AM923" s="110"/>
      <c r="AN923" s="110"/>
      <c r="AO923" s="110"/>
      <c r="AP923" s="110"/>
    </row>
    <row r="924" spans="1:42" ht="15.75" customHeight="1">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c r="AD924" s="110"/>
      <c r="AE924" s="110"/>
      <c r="AF924" s="110"/>
      <c r="AG924" s="110"/>
      <c r="AH924" s="110"/>
      <c r="AI924" s="110"/>
      <c r="AJ924" s="110"/>
      <c r="AK924" s="110"/>
      <c r="AL924" s="110"/>
      <c r="AM924" s="110"/>
      <c r="AN924" s="110"/>
      <c r="AO924" s="110"/>
      <c r="AP924" s="110"/>
    </row>
    <row r="925" spans="1:42" ht="15.75" customHeight="1">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c r="AD925" s="110"/>
      <c r="AE925" s="110"/>
      <c r="AF925" s="110"/>
      <c r="AG925" s="110"/>
      <c r="AH925" s="110"/>
      <c r="AI925" s="110"/>
      <c r="AJ925" s="110"/>
      <c r="AK925" s="110"/>
      <c r="AL925" s="110"/>
      <c r="AM925" s="110"/>
      <c r="AN925" s="110"/>
      <c r="AO925" s="110"/>
      <c r="AP925" s="110"/>
    </row>
    <row r="926" spans="1:42" ht="15.75" customHeight="1">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c r="AD926" s="110"/>
      <c r="AE926" s="110"/>
      <c r="AF926" s="110"/>
      <c r="AG926" s="110"/>
      <c r="AH926" s="110"/>
      <c r="AI926" s="110"/>
      <c r="AJ926" s="110"/>
      <c r="AK926" s="110"/>
      <c r="AL926" s="110"/>
      <c r="AM926" s="110"/>
      <c r="AN926" s="110"/>
      <c r="AO926" s="110"/>
      <c r="AP926" s="110"/>
    </row>
    <row r="927" spans="1:42" ht="15.75" customHeight="1">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c r="AD927" s="110"/>
      <c r="AE927" s="110"/>
      <c r="AF927" s="110"/>
      <c r="AG927" s="110"/>
      <c r="AH927" s="110"/>
      <c r="AI927" s="110"/>
      <c r="AJ927" s="110"/>
      <c r="AK927" s="110"/>
      <c r="AL927" s="110"/>
      <c r="AM927" s="110"/>
      <c r="AN927" s="110"/>
      <c r="AO927" s="110"/>
      <c r="AP927" s="110"/>
    </row>
    <row r="928" spans="1:42" ht="15.75" customHeight="1">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c r="AD928" s="110"/>
      <c r="AE928" s="110"/>
      <c r="AF928" s="110"/>
      <c r="AG928" s="110"/>
      <c r="AH928" s="110"/>
      <c r="AI928" s="110"/>
      <c r="AJ928" s="110"/>
      <c r="AK928" s="110"/>
      <c r="AL928" s="110"/>
      <c r="AM928" s="110"/>
      <c r="AN928" s="110"/>
      <c r="AO928" s="110"/>
      <c r="AP928" s="110"/>
    </row>
    <row r="929" spans="1:42" ht="15.75" customHeight="1">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c r="AD929" s="110"/>
      <c r="AE929" s="110"/>
      <c r="AF929" s="110"/>
      <c r="AG929" s="110"/>
      <c r="AH929" s="110"/>
      <c r="AI929" s="110"/>
      <c r="AJ929" s="110"/>
      <c r="AK929" s="110"/>
      <c r="AL929" s="110"/>
      <c r="AM929" s="110"/>
      <c r="AN929" s="110"/>
      <c r="AO929" s="110"/>
      <c r="AP929" s="110"/>
    </row>
    <row r="930" spans="1:42" ht="15.75" customHeight="1">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c r="AD930" s="110"/>
      <c r="AE930" s="110"/>
      <c r="AF930" s="110"/>
      <c r="AG930" s="110"/>
      <c r="AH930" s="110"/>
      <c r="AI930" s="110"/>
      <c r="AJ930" s="110"/>
      <c r="AK930" s="110"/>
      <c r="AL930" s="110"/>
      <c r="AM930" s="110"/>
      <c r="AN930" s="110"/>
      <c r="AO930" s="110"/>
      <c r="AP930" s="110"/>
    </row>
    <row r="931" spans="1:42" ht="15.75" customHeight="1">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c r="AD931" s="110"/>
      <c r="AE931" s="110"/>
      <c r="AF931" s="110"/>
      <c r="AG931" s="110"/>
      <c r="AH931" s="110"/>
      <c r="AI931" s="110"/>
      <c r="AJ931" s="110"/>
      <c r="AK931" s="110"/>
      <c r="AL931" s="110"/>
      <c r="AM931" s="110"/>
      <c r="AN931" s="110"/>
      <c r="AO931" s="110"/>
      <c r="AP931" s="110"/>
    </row>
    <row r="932" spans="1:42" ht="15.75" customHeight="1">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c r="AD932" s="110"/>
      <c r="AE932" s="110"/>
      <c r="AF932" s="110"/>
      <c r="AG932" s="110"/>
      <c r="AH932" s="110"/>
      <c r="AI932" s="110"/>
      <c r="AJ932" s="110"/>
      <c r="AK932" s="110"/>
      <c r="AL932" s="110"/>
      <c r="AM932" s="110"/>
      <c r="AN932" s="110"/>
      <c r="AO932" s="110"/>
      <c r="AP932" s="110"/>
    </row>
    <row r="933" spans="1:42" ht="15.75" customHeight="1">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c r="AD933" s="110"/>
      <c r="AE933" s="110"/>
      <c r="AF933" s="110"/>
      <c r="AG933" s="110"/>
      <c r="AH933" s="110"/>
      <c r="AI933" s="110"/>
      <c r="AJ933" s="110"/>
      <c r="AK933" s="110"/>
      <c r="AL933" s="110"/>
      <c r="AM933" s="110"/>
      <c r="AN933" s="110"/>
      <c r="AO933" s="110"/>
      <c r="AP933" s="110"/>
    </row>
    <row r="934" spans="1:42" ht="15.75" customHeight="1">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c r="AD934" s="110"/>
      <c r="AE934" s="110"/>
      <c r="AF934" s="110"/>
      <c r="AG934" s="110"/>
      <c r="AH934" s="110"/>
      <c r="AI934" s="110"/>
      <c r="AJ934" s="110"/>
      <c r="AK934" s="110"/>
      <c r="AL934" s="110"/>
      <c r="AM934" s="110"/>
      <c r="AN934" s="110"/>
      <c r="AO934" s="110"/>
      <c r="AP934" s="110"/>
    </row>
    <row r="935" spans="1:42" ht="15.75" customHeight="1">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110"/>
      <c r="AE935" s="110"/>
      <c r="AF935" s="110"/>
      <c r="AG935" s="110"/>
      <c r="AH935" s="110"/>
      <c r="AI935" s="110"/>
      <c r="AJ935" s="110"/>
      <c r="AK935" s="110"/>
      <c r="AL935" s="110"/>
      <c r="AM935" s="110"/>
      <c r="AN935" s="110"/>
      <c r="AO935" s="110"/>
      <c r="AP935" s="110"/>
    </row>
    <row r="936" spans="1:42" ht="15.75" customHeight="1">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c r="AD936" s="110"/>
      <c r="AE936" s="110"/>
      <c r="AF936" s="110"/>
      <c r="AG936" s="110"/>
      <c r="AH936" s="110"/>
      <c r="AI936" s="110"/>
      <c r="AJ936" s="110"/>
      <c r="AK936" s="110"/>
      <c r="AL936" s="110"/>
      <c r="AM936" s="110"/>
      <c r="AN936" s="110"/>
      <c r="AO936" s="110"/>
      <c r="AP936" s="110"/>
    </row>
    <row r="937" spans="1:42" ht="15.75" customHeight="1">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c r="AD937" s="110"/>
      <c r="AE937" s="110"/>
      <c r="AF937" s="110"/>
      <c r="AG937" s="110"/>
      <c r="AH937" s="110"/>
      <c r="AI937" s="110"/>
      <c r="AJ937" s="110"/>
      <c r="AK937" s="110"/>
      <c r="AL937" s="110"/>
      <c r="AM937" s="110"/>
      <c r="AN937" s="110"/>
      <c r="AO937" s="110"/>
      <c r="AP937" s="110"/>
    </row>
    <row r="938" spans="1:42" ht="15.75" customHeight="1">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c r="AD938" s="110"/>
      <c r="AE938" s="110"/>
      <c r="AF938" s="110"/>
      <c r="AG938" s="110"/>
      <c r="AH938" s="110"/>
      <c r="AI938" s="110"/>
      <c r="AJ938" s="110"/>
      <c r="AK938" s="110"/>
      <c r="AL938" s="110"/>
      <c r="AM938" s="110"/>
      <c r="AN938" s="110"/>
      <c r="AO938" s="110"/>
      <c r="AP938" s="110"/>
    </row>
    <row r="939" spans="1:42" ht="15.75" customHeight="1">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c r="AD939" s="110"/>
      <c r="AE939" s="110"/>
      <c r="AF939" s="110"/>
      <c r="AG939" s="110"/>
      <c r="AH939" s="110"/>
      <c r="AI939" s="110"/>
      <c r="AJ939" s="110"/>
      <c r="AK939" s="110"/>
      <c r="AL939" s="110"/>
      <c r="AM939" s="110"/>
      <c r="AN939" s="110"/>
      <c r="AO939" s="110"/>
      <c r="AP939" s="110"/>
    </row>
    <row r="940" spans="1:42" ht="15.75" customHeight="1">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c r="AD940" s="110"/>
      <c r="AE940" s="110"/>
      <c r="AF940" s="110"/>
      <c r="AG940" s="110"/>
      <c r="AH940" s="110"/>
      <c r="AI940" s="110"/>
      <c r="AJ940" s="110"/>
      <c r="AK940" s="110"/>
      <c r="AL940" s="110"/>
      <c r="AM940" s="110"/>
      <c r="AN940" s="110"/>
      <c r="AO940" s="110"/>
      <c r="AP940" s="110"/>
    </row>
    <row r="941" spans="1:42" ht="15.75" customHeight="1">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c r="AD941" s="110"/>
      <c r="AE941" s="110"/>
      <c r="AF941" s="110"/>
      <c r="AG941" s="110"/>
      <c r="AH941" s="110"/>
      <c r="AI941" s="110"/>
      <c r="AJ941" s="110"/>
      <c r="AK941" s="110"/>
      <c r="AL941" s="110"/>
      <c r="AM941" s="110"/>
      <c r="AN941" s="110"/>
      <c r="AO941" s="110"/>
      <c r="AP941" s="110"/>
    </row>
    <row r="942" spans="1:42" ht="15.75" customHeight="1">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c r="AD942" s="110"/>
      <c r="AE942" s="110"/>
      <c r="AF942" s="110"/>
      <c r="AG942" s="110"/>
      <c r="AH942" s="110"/>
      <c r="AI942" s="110"/>
      <c r="AJ942" s="110"/>
      <c r="AK942" s="110"/>
      <c r="AL942" s="110"/>
      <c r="AM942" s="110"/>
      <c r="AN942" s="110"/>
      <c r="AO942" s="110"/>
      <c r="AP942" s="110"/>
    </row>
    <row r="943" spans="1:42" ht="15.75" customHeight="1">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c r="AD943" s="110"/>
      <c r="AE943" s="110"/>
      <c r="AF943" s="110"/>
      <c r="AG943" s="110"/>
      <c r="AH943" s="110"/>
      <c r="AI943" s="110"/>
      <c r="AJ943" s="110"/>
      <c r="AK943" s="110"/>
      <c r="AL943" s="110"/>
      <c r="AM943" s="110"/>
      <c r="AN943" s="110"/>
      <c r="AO943" s="110"/>
      <c r="AP943" s="110"/>
    </row>
    <row r="944" spans="1:42" ht="15.75" customHeight="1">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c r="AD944" s="110"/>
      <c r="AE944" s="110"/>
      <c r="AF944" s="110"/>
      <c r="AG944" s="110"/>
      <c r="AH944" s="110"/>
      <c r="AI944" s="110"/>
      <c r="AJ944" s="110"/>
      <c r="AK944" s="110"/>
      <c r="AL944" s="110"/>
      <c r="AM944" s="110"/>
      <c r="AN944" s="110"/>
      <c r="AO944" s="110"/>
      <c r="AP944" s="110"/>
    </row>
    <row r="945" spans="1:42" ht="15.75" customHeight="1">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110"/>
      <c r="AE945" s="110"/>
      <c r="AF945" s="110"/>
      <c r="AG945" s="110"/>
      <c r="AH945" s="110"/>
      <c r="AI945" s="110"/>
      <c r="AJ945" s="110"/>
      <c r="AK945" s="110"/>
      <c r="AL945" s="110"/>
      <c r="AM945" s="110"/>
      <c r="AN945" s="110"/>
      <c r="AO945" s="110"/>
      <c r="AP945" s="110"/>
    </row>
    <row r="946" spans="1:42" ht="15.75" customHeight="1">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c r="AD946" s="110"/>
      <c r="AE946" s="110"/>
      <c r="AF946" s="110"/>
      <c r="AG946" s="110"/>
      <c r="AH946" s="110"/>
      <c r="AI946" s="110"/>
      <c r="AJ946" s="110"/>
      <c r="AK946" s="110"/>
      <c r="AL946" s="110"/>
      <c r="AM946" s="110"/>
      <c r="AN946" s="110"/>
      <c r="AO946" s="110"/>
      <c r="AP946" s="110"/>
    </row>
    <row r="947" spans="1:42" ht="15.75" customHeight="1">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c r="AD947" s="110"/>
      <c r="AE947" s="110"/>
      <c r="AF947" s="110"/>
      <c r="AG947" s="110"/>
      <c r="AH947" s="110"/>
      <c r="AI947" s="110"/>
      <c r="AJ947" s="110"/>
      <c r="AK947" s="110"/>
      <c r="AL947" s="110"/>
      <c r="AM947" s="110"/>
      <c r="AN947" s="110"/>
      <c r="AO947" s="110"/>
      <c r="AP947" s="110"/>
    </row>
    <row r="948" spans="1:42" ht="15.75" customHeight="1">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c r="AD948" s="110"/>
      <c r="AE948" s="110"/>
      <c r="AF948" s="110"/>
      <c r="AG948" s="110"/>
      <c r="AH948" s="110"/>
      <c r="AI948" s="110"/>
      <c r="AJ948" s="110"/>
      <c r="AK948" s="110"/>
      <c r="AL948" s="110"/>
      <c r="AM948" s="110"/>
      <c r="AN948" s="110"/>
      <c r="AO948" s="110"/>
      <c r="AP948" s="110"/>
    </row>
    <row r="949" spans="1:42" ht="15.75" customHeight="1">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c r="AD949" s="110"/>
      <c r="AE949" s="110"/>
      <c r="AF949" s="110"/>
      <c r="AG949" s="110"/>
      <c r="AH949" s="110"/>
      <c r="AI949" s="110"/>
      <c r="AJ949" s="110"/>
      <c r="AK949" s="110"/>
      <c r="AL949" s="110"/>
      <c r="AM949" s="110"/>
      <c r="AN949" s="110"/>
      <c r="AO949" s="110"/>
      <c r="AP949" s="110"/>
    </row>
    <row r="950" spans="1:42" ht="15.75" customHeight="1">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c r="AD950" s="110"/>
      <c r="AE950" s="110"/>
      <c r="AF950" s="110"/>
      <c r="AG950" s="110"/>
      <c r="AH950" s="110"/>
      <c r="AI950" s="110"/>
      <c r="AJ950" s="110"/>
      <c r="AK950" s="110"/>
      <c r="AL950" s="110"/>
      <c r="AM950" s="110"/>
      <c r="AN950" s="110"/>
      <c r="AO950" s="110"/>
      <c r="AP950" s="110"/>
    </row>
    <row r="951" spans="1:42" ht="15.75" customHeight="1">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c r="AD951" s="110"/>
      <c r="AE951" s="110"/>
      <c r="AF951" s="110"/>
      <c r="AG951" s="110"/>
      <c r="AH951" s="110"/>
      <c r="AI951" s="110"/>
      <c r="AJ951" s="110"/>
      <c r="AK951" s="110"/>
      <c r="AL951" s="110"/>
      <c r="AM951" s="110"/>
      <c r="AN951" s="110"/>
      <c r="AO951" s="110"/>
      <c r="AP951" s="110"/>
    </row>
    <row r="952" spans="1:42" ht="15.75" customHeight="1">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c r="AD952" s="110"/>
      <c r="AE952" s="110"/>
      <c r="AF952" s="110"/>
      <c r="AG952" s="110"/>
      <c r="AH952" s="110"/>
      <c r="AI952" s="110"/>
      <c r="AJ952" s="110"/>
      <c r="AK952" s="110"/>
      <c r="AL952" s="110"/>
      <c r="AM952" s="110"/>
      <c r="AN952" s="110"/>
      <c r="AO952" s="110"/>
      <c r="AP952" s="110"/>
    </row>
    <row r="953" spans="1:42" ht="15.75" customHeight="1">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c r="AD953" s="110"/>
      <c r="AE953" s="110"/>
      <c r="AF953" s="110"/>
      <c r="AG953" s="110"/>
      <c r="AH953" s="110"/>
      <c r="AI953" s="110"/>
      <c r="AJ953" s="110"/>
      <c r="AK953" s="110"/>
      <c r="AL953" s="110"/>
      <c r="AM953" s="110"/>
      <c r="AN953" s="110"/>
      <c r="AO953" s="110"/>
      <c r="AP953" s="110"/>
    </row>
    <row r="954" spans="1:42" ht="15.75" customHeight="1">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c r="AD954" s="110"/>
      <c r="AE954" s="110"/>
      <c r="AF954" s="110"/>
      <c r="AG954" s="110"/>
      <c r="AH954" s="110"/>
      <c r="AI954" s="110"/>
      <c r="AJ954" s="110"/>
      <c r="AK954" s="110"/>
      <c r="AL954" s="110"/>
      <c r="AM954" s="110"/>
      <c r="AN954" s="110"/>
      <c r="AO954" s="110"/>
      <c r="AP954" s="110"/>
    </row>
    <row r="955" spans="1:42" ht="15.75" customHeight="1">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c r="AD955" s="110"/>
      <c r="AE955" s="110"/>
      <c r="AF955" s="110"/>
      <c r="AG955" s="110"/>
      <c r="AH955" s="110"/>
      <c r="AI955" s="110"/>
      <c r="AJ955" s="110"/>
      <c r="AK955" s="110"/>
      <c r="AL955" s="110"/>
      <c r="AM955" s="110"/>
      <c r="AN955" s="110"/>
      <c r="AO955" s="110"/>
      <c r="AP955" s="110"/>
    </row>
    <row r="956" spans="1:42" ht="15.75" customHeight="1">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c r="AD956" s="110"/>
      <c r="AE956" s="110"/>
      <c r="AF956" s="110"/>
      <c r="AG956" s="110"/>
      <c r="AH956" s="110"/>
      <c r="AI956" s="110"/>
      <c r="AJ956" s="110"/>
      <c r="AK956" s="110"/>
      <c r="AL956" s="110"/>
      <c r="AM956" s="110"/>
      <c r="AN956" s="110"/>
      <c r="AO956" s="110"/>
      <c r="AP956" s="110"/>
    </row>
    <row r="957" spans="1:42" ht="15.75" customHeight="1">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c r="AD957" s="110"/>
      <c r="AE957" s="110"/>
      <c r="AF957" s="110"/>
      <c r="AG957" s="110"/>
      <c r="AH957" s="110"/>
      <c r="AI957" s="110"/>
      <c r="AJ957" s="110"/>
      <c r="AK957" s="110"/>
      <c r="AL957" s="110"/>
      <c r="AM957" s="110"/>
      <c r="AN957" s="110"/>
      <c r="AO957" s="110"/>
      <c r="AP957" s="110"/>
    </row>
    <row r="958" spans="1:42" ht="15.75" customHeight="1">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c r="AD958" s="110"/>
      <c r="AE958" s="110"/>
      <c r="AF958" s="110"/>
      <c r="AG958" s="110"/>
      <c r="AH958" s="110"/>
      <c r="AI958" s="110"/>
      <c r="AJ958" s="110"/>
      <c r="AK958" s="110"/>
      <c r="AL958" s="110"/>
      <c r="AM958" s="110"/>
      <c r="AN958" s="110"/>
      <c r="AO958" s="110"/>
      <c r="AP958" s="110"/>
    </row>
    <row r="959" spans="1:42" ht="15.75" customHeight="1">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c r="AD959" s="110"/>
      <c r="AE959" s="110"/>
      <c r="AF959" s="110"/>
      <c r="AG959" s="110"/>
      <c r="AH959" s="110"/>
      <c r="AI959" s="110"/>
      <c r="AJ959" s="110"/>
      <c r="AK959" s="110"/>
      <c r="AL959" s="110"/>
      <c r="AM959" s="110"/>
      <c r="AN959" s="110"/>
      <c r="AO959" s="110"/>
      <c r="AP959" s="110"/>
    </row>
    <row r="960" spans="1:42" ht="15.75" customHeight="1">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c r="AD960" s="110"/>
      <c r="AE960" s="110"/>
      <c r="AF960" s="110"/>
      <c r="AG960" s="110"/>
      <c r="AH960" s="110"/>
      <c r="AI960" s="110"/>
      <c r="AJ960" s="110"/>
      <c r="AK960" s="110"/>
      <c r="AL960" s="110"/>
      <c r="AM960" s="110"/>
      <c r="AN960" s="110"/>
      <c r="AO960" s="110"/>
      <c r="AP960" s="110"/>
    </row>
    <row r="961" spans="1:42" ht="15.75" customHeight="1">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c r="AD961" s="110"/>
      <c r="AE961" s="110"/>
      <c r="AF961" s="110"/>
      <c r="AG961" s="110"/>
      <c r="AH961" s="110"/>
      <c r="AI961" s="110"/>
      <c r="AJ961" s="110"/>
      <c r="AK961" s="110"/>
      <c r="AL961" s="110"/>
      <c r="AM961" s="110"/>
      <c r="AN961" s="110"/>
      <c r="AO961" s="110"/>
      <c r="AP961" s="110"/>
    </row>
    <row r="962" spans="1:42" ht="15.75" customHeight="1">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c r="AD962" s="110"/>
      <c r="AE962" s="110"/>
      <c r="AF962" s="110"/>
      <c r="AG962" s="110"/>
      <c r="AH962" s="110"/>
      <c r="AI962" s="110"/>
      <c r="AJ962" s="110"/>
      <c r="AK962" s="110"/>
      <c r="AL962" s="110"/>
      <c r="AM962" s="110"/>
      <c r="AN962" s="110"/>
      <c r="AO962" s="110"/>
      <c r="AP962" s="110"/>
    </row>
    <row r="963" spans="1:42" ht="15.75" customHeight="1">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c r="AD963" s="110"/>
      <c r="AE963" s="110"/>
      <c r="AF963" s="110"/>
      <c r="AG963" s="110"/>
      <c r="AH963" s="110"/>
      <c r="AI963" s="110"/>
      <c r="AJ963" s="110"/>
      <c r="AK963" s="110"/>
      <c r="AL963" s="110"/>
      <c r="AM963" s="110"/>
      <c r="AN963" s="110"/>
      <c r="AO963" s="110"/>
      <c r="AP963" s="110"/>
    </row>
    <row r="964" spans="1:42" ht="15.75" customHeight="1">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c r="AD964" s="110"/>
      <c r="AE964" s="110"/>
      <c r="AF964" s="110"/>
      <c r="AG964" s="110"/>
      <c r="AH964" s="110"/>
      <c r="AI964" s="110"/>
      <c r="AJ964" s="110"/>
      <c r="AK964" s="110"/>
      <c r="AL964" s="110"/>
      <c r="AM964" s="110"/>
      <c r="AN964" s="110"/>
      <c r="AO964" s="110"/>
      <c r="AP964" s="110"/>
    </row>
    <row r="965" spans="1:42" ht="15.75" customHeight="1">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c r="AD965" s="110"/>
      <c r="AE965" s="110"/>
      <c r="AF965" s="110"/>
      <c r="AG965" s="110"/>
      <c r="AH965" s="110"/>
      <c r="AI965" s="110"/>
      <c r="AJ965" s="110"/>
      <c r="AK965" s="110"/>
      <c r="AL965" s="110"/>
      <c r="AM965" s="110"/>
      <c r="AN965" s="110"/>
      <c r="AO965" s="110"/>
      <c r="AP965" s="110"/>
    </row>
    <row r="966" spans="1:42" ht="15.75" customHeight="1">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c r="AD966" s="110"/>
      <c r="AE966" s="110"/>
      <c r="AF966" s="110"/>
      <c r="AG966" s="110"/>
      <c r="AH966" s="110"/>
      <c r="AI966" s="110"/>
      <c r="AJ966" s="110"/>
      <c r="AK966" s="110"/>
      <c r="AL966" s="110"/>
      <c r="AM966" s="110"/>
      <c r="AN966" s="110"/>
      <c r="AO966" s="110"/>
      <c r="AP966" s="110"/>
    </row>
    <row r="967" spans="1:42" ht="15.75" customHeight="1">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c r="AD967" s="110"/>
      <c r="AE967" s="110"/>
      <c r="AF967" s="110"/>
      <c r="AG967" s="110"/>
      <c r="AH967" s="110"/>
      <c r="AI967" s="110"/>
      <c r="AJ967" s="110"/>
      <c r="AK967" s="110"/>
      <c r="AL967" s="110"/>
      <c r="AM967" s="110"/>
      <c r="AN967" s="110"/>
      <c r="AO967" s="110"/>
      <c r="AP967" s="110"/>
    </row>
    <row r="968" spans="1:42" ht="15.75" customHeight="1">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c r="AD968" s="110"/>
      <c r="AE968" s="110"/>
      <c r="AF968" s="110"/>
      <c r="AG968" s="110"/>
      <c r="AH968" s="110"/>
      <c r="AI968" s="110"/>
      <c r="AJ968" s="110"/>
      <c r="AK968" s="110"/>
      <c r="AL968" s="110"/>
      <c r="AM968" s="110"/>
      <c r="AN968" s="110"/>
      <c r="AO968" s="110"/>
      <c r="AP968" s="110"/>
    </row>
    <row r="969" spans="1:42" ht="15.75" customHeight="1">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c r="AD969" s="110"/>
      <c r="AE969" s="110"/>
      <c r="AF969" s="110"/>
      <c r="AG969" s="110"/>
      <c r="AH969" s="110"/>
      <c r="AI969" s="110"/>
      <c r="AJ969" s="110"/>
      <c r="AK969" s="110"/>
      <c r="AL969" s="110"/>
      <c r="AM969" s="110"/>
      <c r="AN969" s="110"/>
      <c r="AO969" s="110"/>
      <c r="AP969" s="110"/>
    </row>
    <row r="970" spans="1:42" ht="15.75" customHeight="1">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c r="AD970" s="110"/>
      <c r="AE970" s="110"/>
      <c r="AF970" s="110"/>
      <c r="AG970" s="110"/>
      <c r="AH970" s="110"/>
      <c r="AI970" s="110"/>
      <c r="AJ970" s="110"/>
      <c r="AK970" s="110"/>
      <c r="AL970" s="110"/>
      <c r="AM970" s="110"/>
      <c r="AN970" s="110"/>
      <c r="AO970" s="110"/>
      <c r="AP970" s="110"/>
    </row>
    <row r="971" spans="1:42" ht="15.75" customHeight="1">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c r="AD971" s="110"/>
      <c r="AE971" s="110"/>
      <c r="AF971" s="110"/>
      <c r="AG971" s="110"/>
      <c r="AH971" s="110"/>
      <c r="AI971" s="110"/>
      <c r="AJ971" s="110"/>
      <c r="AK971" s="110"/>
      <c r="AL971" s="110"/>
      <c r="AM971" s="110"/>
      <c r="AN971" s="110"/>
      <c r="AO971" s="110"/>
      <c r="AP971" s="110"/>
    </row>
    <row r="972" spans="1:42" ht="15.75" customHeight="1">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c r="AD972" s="110"/>
      <c r="AE972" s="110"/>
      <c r="AF972" s="110"/>
      <c r="AG972" s="110"/>
      <c r="AH972" s="110"/>
      <c r="AI972" s="110"/>
      <c r="AJ972" s="110"/>
      <c r="AK972" s="110"/>
      <c r="AL972" s="110"/>
      <c r="AM972" s="110"/>
      <c r="AN972" s="110"/>
      <c r="AO972" s="110"/>
      <c r="AP972" s="110"/>
    </row>
    <row r="973" spans="1:42" ht="15.75" customHeight="1">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c r="AD973" s="110"/>
      <c r="AE973" s="110"/>
      <c r="AF973" s="110"/>
      <c r="AG973" s="110"/>
      <c r="AH973" s="110"/>
      <c r="AI973" s="110"/>
      <c r="AJ973" s="110"/>
      <c r="AK973" s="110"/>
      <c r="AL973" s="110"/>
      <c r="AM973" s="110"/>
      <c r="AN973" s="110"/>
      <c r="AO973" s="110"/>
      <c r="AP973" s="110"/>
    </row>
    <row r="974" spans="1:42" ht="15.75" customHeight="1">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c r="AD974" s="110"/>
      <c r="AE974" s="110"/>
      <c r="AF974" s="110"/>
      <c r="AG974" s="110"/>
      <c r="AH974" s="110"/>
      <c r="AI974" s="110"/>
      <c r="AJ974" s="110"/>
      <c r="AK974" s="110"/>
      <c r="AL974" s="110"/>
      <c r="AM974" s="110"/>
      <c r="AN974" s="110"/>
      <c r="AO974" s="110"/>
      <c r="AP974" s="110"/>
    </row>
    <row r="975" spans="1:42" ht="15.75" customHeight="1">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c r="AD975" s="110"/>
      <c r="AE975" s="110"/>
      <c r="AF975" s="110"/>
      <c r="AG975" s="110"/>
      <c r="AH975" s="110"/>
      <c r="AI975" s="110"/>
      <c r="AJ975" s="110"/>
      <c r="AK975" s="110"/>
      <c r="AL975" s="110"/>
      <c r="AM975" s="110"/>
      <c r="AN975" s="110"/>
      <c r="AO975" s="110"/>
      <c r="AP975" s="110"/>
    </row>
    <row r="976" spans="1:42" ht="15.75" customHeight="1">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c r="AD976" s="110"/>
      <c r="AE976" s="110"/>
      <c r="AF976" s="110"/>
      <c r="AG976" s="110"/>
      <c r="AH976" s="110"/>
      <c r="AI976" s="110"/>
      <c r="AJ976" s="110"/>
      <c r="AK976" s="110"/>
      <c r="AL976" s="110"/>
      <c r="AM976" s="110"/>
      <c r="AN976" s="110"/>
      <c r="AO976" s="110"/>
      <c r="AP976" s="110"/>
    </row>
    <row r="977" spans="1:42" ht="15.75" customHeight="1">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c r="AD977" s="110"/>
      <c r="AE977" s="110"/>
      <c r="AF977" s="110"/>
      <c r="AG977" s="110"/>
      <c r="AH977" s="110"/>
      <c r="AI977" s="110"/>
      <c r="AJ977" s="110"/>
      <c r="AK977" s="110"/>
      <c r="AL977" s="110"/>
      <c r="AM977" s="110"/>
      <c r="AN977" s="110"/>
      <c r="AO977" s="110"/>
      <c r="AP977" s="110"/>
    </row>
    <row r="978" spans="1:42" ht="15.75" customHeight="1">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c r="AD978" s="110"/>
      <c r="AE978" s="110"/>
      <c r="AF978" s="110"/>
      <c r="AG978" s="110"/>
      <c r="AH978" s="110"/>
      <c r="AI978" s="110"/>
      <c r="AJ978" s="110"/>
      <c r="AK978" s="110"/>
      <c r="AL978" s="110"/>
      <c r="AM978" s="110"/>
      <c r="AN978" s="110"/>
      <c r="AO978" s="110"/>
      <c r="AP978" s="110"/>
    </row>
    <row r="979" spans="1:42" ht="15.75" customHeight="1">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c r="AD979" s="110"/>
      <c r="AE979" s="110"/>
      <c r="AF979" s="110"/>
      <c r="AG979" s="110"/>
      <c r="AH979" s="110"/>
      <c r="AI979" s="110"/>
      <c r="AJ979" s="110"/>
      <c r="AK979" s="110"/>
      <c r="AL979" s="110"/>
      <c r="AM979" s="110"/>
      <c r="AN979" s="110"/>
      <c r="AO979" s="110"/>
      <c r="AP979" s="110"/>
    </row>
    <row r="980" spans="1:42" ht="15.75" customHeight="1">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c r="AD980" s="110"/>
      <c r="AE980" s="110"/>
      <c r="AF980" s="110"/>
      <c r="AG980" s="110"/>
      <c r="AH980" s="110"/>
      <c r="AI980" s="110"/>
      <c r="AJ980" s="110"/>
      <c r="AK980" s="110"/>
      <c r="AL980" s="110"/>
      <c r="AM980" s="110"/>
      <c r="AN980" s="110"/>
      <c r="AO980" s="110"/>
      <c r="AP980" s="110"/>
    </row>
    <row r="981" spans="1:42" ht="15.75" customHeight="1">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c r="AD981" s="110"/>
      <c r="AE981" s="110"/>
      <c r="AF981" s="110"/>
      <c r="AG981" s="110"/>
      <c r="AH981" s="110"/>
      <c r="AI981" s="110"/>
      <c r="AJ981" s="110"/>
      <c r="AK981" s="110"/>
      <c r="AL981" s="110"/>
      <c r="AM981" s="110"/>
      <c r="AN981" s="110"/>
      <c r="AO981" s="110"/>
      <c r="AP981" s="110"/>
    </row>
    <row r="982" spans="1:42" ht="15.75" customHeight="1">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c r="AD982" s="110"/>
      <c r="AE982" s="110"/>
      <c r="AF982" s="110"/>
      <c r="AG982" s="110"/>
      <c r="AH982" s="110"/>
      <c r="AI982" s="110"/>
      <c r="AJ982" s="110"/>
      <c r="AK982" s="110"/>
      <c r="AL982" s="110"/>
      <c r="AM982" s="110"/>
      <c r="AN982" s="110"/>
      <c r="AO982" s="110"/>
      <c r="AP982" s="110"/>
    </row>
    <row r="983" spans="1:42" ht="15.75" customHeight="1">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c r="AD983" s="110"/>
      <c r="AE983" s="110"/>
      <c r="AF983" s="110"/>
      <c r="AG983" s="110"/>
      <c r="AH983" s="110"/>
      <c r="AI983" s="110"/>
      <c r="AJ983" s="110"/>
      <c r="AK983" s="110"/>
      <c r="AL983" s="110"/>
      <c r="AM983" s="110"/>
      <c r="AN983" s="110"/>
      <c r="AO983" s="110"/>
      <c r="AP983" s="110"/>
    </row>
    <row r="984" spans="1:42" ht="15.75" customHeight="1">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c r="AD984" s="110"/>
      <c r="AE984" s="110"/>
      <c r="AF984" s="110"/>
      <c r="AG984" s="110"/>
      <c r="AH984" s="110"/>
      <c r="AI984" s="110"/>
      <c r="AJ984" s="110"/>
      <c r="AK984" s="110"/>
      <c r="AL984" s="110"/>
      <c r="AM984" s="110"/>
      <c r="AN984" s="110"/>
      <c r="AO984" s="110"/>
      <c r="AP984" s="110"/>
    </row>
    <row r="985" spans="1:42" ht="15.75" customHeight="1">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c r="AD985" s="110"/>
      <c r="AE985" s="110"/>
      <c r="AF985" s="110"/>
      <c r="AG985" s="110"/>
      <c r="AH985" s="110"/>
      <c r="AI985" s="110"/>
      <c r="AJ985" s="110"/>
      <c r="AK985" s="110"/>
      <c r="AL985" s="110"/>
      <c r="AM985" s="110"/>
      <c r="AN985" s="110"/>
      <c r="AO985" s="110"/>
      <c r="AP985" s="110"/>
    </row>
    <row r="986" spans="1:42" ht="15.75" customHeight="1">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c r="AD986" s="110"/>
      <c r="AE986" s="110"/>
      <c r="AF986" s="110"/>
      <c r="AG986" s="110"/>
      <c r="AH986" s="110"/>
      <c r="AI986" s="110"/>
      <c r="AJ986" s="110"/>
      <c r="AK986" s="110"/>
      <c r="AL986" s="110"/>
      <c r="AM986" s="110"/>
      <c r="AN986" s="110"/>
      <c r="AO986" s="110"/>
      <c r="AP986" s="110"/>
    </row>
    <row r="987" spans="1:42" ht="15.75" customHeight="1">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c r="AD987" s="110"/>
      <c r="AE987" s="110"/>
      <c r="AF987" s="110"/>
      <c r="AG987" s="110"/>
      <c r="AH987" s="110"/>
      <c r="AI987" s="110"/>
      <c r="AJ987" s="110"/>
      <c r="AK987" s="110"/>
      <c r="AL987" s="110"/>
      <c r="AM987" s="110"/>
      <c r="AN987" s="110"/>
      <c r="AO987" s="110"/>
      <c r="AP987" s="110"/>
    </row>
    <row r="988" spans="1:42" ht="15.75" customHeight="1">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c r="AD988" s="110"/>
      <c r="AE988" s="110"/>
      <c r="AF988" s="110"/>
      <c r="AG988" s="110"/>
      <c r="AH988" s="110"/>
      <c r="AI988" s="110"/>
      <c r="AJ988" s="110"/>
      <c r="AK988" s="110"/>
      <c r="AL988" s="110"/>
      <c r="AM988" s="110"/>
      <c r="AN988" s="110"/>
      <c r="AO988" s="110"/>
      <c r="AP988" s="110"/>
    </row>
    <row r="989" spans="1:42" ht="15.75" customHeight="1">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c r="AA989" s="110"/>
      <c r="AB989" s="110"/>
      <c r="AC989" s="110"/>
      <c r="AD989" s="110"/>
      <c r="AE989" s="110"/>
      <c r="AF989" s="110"/>
      <c r="AG989" s="110"/>
      <c r="AH989" s="110"/>
      <c r="AI989" s="110"/>
      <c r="AJ989" s="110"/>
      <c r="AK989" s="110"/>
      <c r="AL989" s="110"/>
      <c r="AM989" s="110"/>
      <c r="AN989" s="110"/>
      <c r="AO989" s="110"/>
      <c r="AP989" s="110"/>
    </row>
    <row r="990" spans="1:42" ht="15.75" customHeight="1">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c r="AA990" s="110"/>
      <c r="AB990" s="110"/>
      <c r="AC990" s="110"/>
      <c r="AD990" s="110"/>
      <c r="AE990" s="110"/>
      <c r="AF990" s="110"/>
      <c r="AG990" s="110"/>
      <c r="AH990" s="110"/>
      <c r="AI990" s="110"/>
      <c r="AJ990" s="110"/>
      <c r="AK990" s="110"/>
      <c r="AL990" s="110"/>
      <c r="AM990" s="110"/>
      <c r="AN990" s="110"/>
      <c r="AO990" s="110"/>
      <c r="AP990" s="110"/>
    </row>
    <row r="991" spans="1:42" ht="15.75" customHeight="1">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c r="AA991" s="110"/>
      <c r="AB991" s="110"/>
      <c r="AC991" s="110"/>
      <c r="AD991" s="110"/>
      <c r="AE991" s="110"/>
      <c r="AF991" s="110"/>
      <c r="AG991" s="110"/>
      <c r="AH991" s="110"/>
      <c r="AI991" s="110"/>
      <c r="AJ991" s="110"/>
      <c r="AK991" s="110"/>
      <c r="AL991" s="110"/>
      <c r="AM991" s="110"/>
      <c r="AN991" s="110"/>
      <c r="AO991" s="110"/>
      <c r="AP991" s="110"/>
    </row>
    <row r="992" spans="1:42" ht="15.75" customHeight="1">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c r="AA992" s="110"/>
      <c r="AB992" s="110"/>
      <c r="AC992" s="110"/>
      <c r="AD992" s="110"/>
      <c r="AE992" s="110"/>
      <c r="AF992" s="110"/>
      <c r="AG992" s="110"/>
      <c r="AH992" s="110"/>
      <c r="AI992" s="110"/>
      <c r="AJ992" s="110"/>
      <c r="AK992" s="110"/>
      <c r="AL992" s="110"/>
      <c r="AM992" s="110"/>
      <c r="AN992" s="110"/>
      <c r="AO992" s="110"/>
      <c r="AP992" s="110"/>
    </row>
    <row r="993" spans="1:42" ht="15.75" customHeight="1">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c r="AA993" s="110"/>
      <c r="AB993" s="110"/>
      <c r="AC993" s="110"/>
      <c r="AD993" s="110"/>
      <c r="AE993" s="110"/>
      <c r="AF993" s="110"/>
      <c r="AG993" s="110"/>
      <c r="AH993" s="110"/>
      <c r="AI993" s="110"/>
      <c r="AJ993" s="110"/>
      <c r="AK993" s="110"/>
      <c r="AL993" s="110"/>
      <c r="AM993" s="110"/>
      <c r="AN993" s="110"/>
      <c r="AO993" s="110"/>
      <c r="AP993" s="110"/>
    </row>
    <row r="994" spans="1:42" ht="15.75" customHeight="1">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c r="AA994" s="110"/>
      <c r="AB994" s="110"/>
      <c r="AC994" s="110"/>
      <c r="AD994" s="110"/>
      <c r="AE994" s="110"/>
      <c r="AF994" s="110"/>
      <c r="AG994" s="110"/>
      <c r="AH994" s="110"/>
      <c r="AI994" s="110"/>
      <c r="AJ994" s="110"/>
      <c r="AK994" s="110"/>
      <c r="AL994" s="110"/>
      <c r="AM994" s="110"/>
      <c r="AN994" s="110"/>
      <c r="AO994" s="110"/>
      <c r="AP994" s="110"/>
    </row>
    <row r="995" spans="1:42" ht="15.75" customHeight="1">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c r="AA995" s="110"/>
      <c r="AB995" s="110"/>
      <c r="AC995" s="110"/>
      <c r="AD995" s="110"/>
      <c r="AE995" s="110"/>
      <c r="AF995" s="110"/>
      <c r="AG995" s="110"/>
      <c r="AH995" s="110"/>
      <c r="AI995" s="110"/>
      <c r="AJ995" s="110"/>
      <c r="AK995" s="110"/>
      <c r="AL995" s="110"/>
      <c r="AM995" s="110"/>
      <c r="AN995" s="110"/>
      <c r="AO995" s="110"/>
      <c r="AP995" s="110"/>
    </row>
    <row r="996" spans="1:42" ht="15.75" customHeight="1">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c r="AA996" s="110"/>
      <c r="AB996" s="110"/>
      <c r="AC996" s="110"/>
      <c r="AD996" s="110"/>
      <c r="AE996" s="110"/>
      <c r="AF996" s="110"/>
      <c r="AG996" s="110"/>
      <c r="AH996" s="110"/>
      <c r="AI996" s="110"/>
      <c r="AJ996" s="110"/>
      <c r="AK996" s="110"/>
      <c r="AL996" s="110"/>
      <c r="AM996" s="110"/>
      <c r="AN996" s="110"/>
      <c r="AO996" s="110"/>
      <c r="AP996" s="110"/>
    </row>
    <row r="997" spans="1:42" ht="15.75" customHeight="1">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c r="AA997" s="110"/>
      <c r="AB997" s="110"/>
      <c r="AC997" s="110"/>
      <c r="AD997" s="110"/>
      <c r="AE997" s="110"/>
      <c r="AF997" s="110"/>
      <c r="AG997" s="110"/>
      <c r="AH997" s="110"/>
      <c r="AI997" s="110"/>
      <c r="AJ997" s="110"/>
      <c r="AK997" s="110"/>
      <c r="AL997" s="110"/>
      <c r="AM997" s="110"/>
      <c r="AN997" s="110"/>
      <c r="AO997" s="110"/>
      <c r="AP997" s="110"/>
    </row>
    <row r="998" spans="1:42" ht="15.75" customHeight="1">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c r="AA998" s="110"/>
      <c r="AB998" s="110"/>
      <c r="AC998" s="110"/>
      <c r="AD998" s="110"/>
      <c r="AE998" s="110"/>
      <c r="AF998" s="110"/>
      <c r="AG998" s="110"/>
      <c r="AH998" s="110"/>
      <c r="AI998" s="110"/>
      <c r="AJ998" s="110"/>
      <c r="AK998" s="110"/>
      <c r="AL998" s="110"/>
      <c r="AM998" s="110"/>
      <c r="AN998" s="110"/>
      <c r="AO998" s="110"/>
      <c r="AP998" s="110"/>
    </row>
    <row r="999" spans="1:42" ht="15.75" customHeight="1">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c r="AA999" s="110"/>
      <c r="AB999" s="110"/>
      <c r="AC999" s="110"/>
      <c r="AD999" s="110"/>
      <c r="AE999" s="110"/>
      <c r="AF999" s="110"/>
      <c r="AG999" s="110"/>
      <c r="AH999" s="110"/>
      <c r="AI999" s="110"/>
      <c r="AJ999" s="110"/>
      <c r="AK999" s="110"/>
      <c r="AL999" s="110"/>
      <c r="AM999" s="110"/>
      <c r="AN999" s="110"/>
      <c r="AO999" s="110"/>
      <c r="AP999" s="110"/>
    </row>
    <row r="1000" spans="1:42" ht="15.75" customHeight="1">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c r="AA1000" s="110"/>
      <c r="AB1000" s="110"/>
      <c r="AC1000" s="110"/>
      <c r="AD1000" s="110"/>
      <c r="AE1000" s="110"/>
      <c r="AF1000" s="110"/>
      <c r="AG1000" s="110"/>
      <c r="AH1000" s="110"/>
      <c r="AI1000" s="110"/>
      <c r="AJ1000" s="110"/>
      <c r="AK1000" s="110"/>
      <c r="AL1000" s="110"/>
      <c r="AM1000" s="110"/>
      <c r="AN1000" s="110"/>
      <c r="AO1000" s="110"/>
      <c r="AP1000" s="110"/>
    </row>
  </sheetData>
  <sheetProtection algorithmName="SHA-512" hashValue="/BrtYjEuIPsUSKZ1nhIsxiMamS2UGs6sytpwMTBHnzuy4fybGRO0ezjFE8V3SlfLHdlE094p/5Rnk+gXOe1MUQ==" saltValue="cHbU0b7KrjxKTFBzFCiEYQ==" spinCount="100000" sheet="1" objects="1" scenarios="1"/>
  <mergeCells count="88">
    <mergeCell ref="AA2:AB10"/>
    <mergeCell ref="AC2:AC10"/>
    <mergeCell ref="AA11:AB12"/>
    <mergeCell ref="AC11:AC12"/>
    <mergeCell ref="AA13:AB14"/>
    <mergeCell ref="AC13:AC14"/>
    <mergeCell ref="AF15:AF16"/>
    <mergeCell ref="AF17:AF18"/>
    <mergeCell ref="AF2:AF10"/>
    <mergeCell ref="AG2:AG10"/>
    <mergeCell ref="AF11:AF12"/>
    <mergeCell ref="AG11:AG12"/>
    <mergeCell ref="AF13:AF14"/>
    <mergeCell ref="AG13:AG14"/>
    <mergeCell ref="AG15:AG16"/>
    <mergeCell ref="AG17:AG18"/>
    <mergeCell ref="AD21:AD22"/>
    <mergeCell ref="AE21:AE22"/>
    <mergeCell ref="AD15:AD16"/>
    <mergeCell ref="AD17:AD18"/>
    <mergeCell ref="AA19:AB20"/>
    <mergeCell ref="AC19:AC20"/>
    <mergeCell ref="AD19:AD20"/>
    <mergeCell ref="AA21:AB22"/>
    <mergeCell ref="AC21:AC22"/>
    <mergeCell ref="AE17:AE18"/>
    <mergeCell ref="AE19:AE20"/>
    <mergeCell ref="AA15:AB16"/>
    <mergeCell ref="AA17:AB18"/>
    <mergeCell ref="AC17:AC18"/>
    <mergeCell ref="AC15:AC16"/>
    <mergeCell ref="AD23:AD24"/>
    <mergeCell ref="AE23:AE24"/>
    <mergeCell ref="AF23:AF24"/>
    <mergeCell ref="AG23:AG24"/>
    <mergeCell ref="AH23:AH24"/>
    <mergeCell ref="AI23:AI24"/>
    <mergeCell ref="AF21:AF22"/>
    <mergeCell ref="AG21:AG22"/>
    <mergeCell ref="AH21:AH22"/>
    <mergeCell ref="AI21:AI22"/>
    <mergeCell ref="AJ21:AJ22"/>
    <mergeCell ref="AA23:AB24"/>
    <mergeCell ref="AC23:AC24"/>
    <mergeCell ref="AJ23:AJ24"/>
    <mergeCell ref="W2:X10"/>
    <mergeCell ref="Y2:Z10"/>
    <mergeCell ref="AJ17:AJ18"/>
    <mergeCell ref="AH2:AH10"/>
    <mergeCell ref="AI2:AI10"/>
    <mergeCell ref="AH11:AH12"/>
    <mergeCell ref="AI11:AI12"/>
    <mergeCell ref="AJ11:AJ12"/>
    <mergeCell ref="AI13:AI14"/>
    <mergeCell ref="AJ13:AJ14"/>
    <mergeCell ref="AD2:AD10"/>
    <mergeCell ref="AE2:AE10"/>
    <mergeCell ref="A2:L10"/>
    <mergeCell ref="A11:L12"/>
    <mergeCell ref="A13:L14"/>
    <mergeCell ref="A15:L16"/>
    <mergeCell ref="A17:L18"/>
    <mergeCell ref="A19:L20"/>
    <mergeCell ref="A21:L22"/>
    <mergeCell ref="A23:L24"/>
    <mergeCell ref="A1:AK1"/>
    <mergeCell ref="M2:N10"/>
    <mergeCell ref="O2:P10"/>
    <mergeCell ref="Q2:R10"/>
    <mergeCell ref="S2:T10"/>
    <mergeCell ref="U2:V10"/>
    <mergeCell ref="AJ2:AJ10"/>
    <mergeCell ref="AH13:AH14"/>
    <mergeCell ref="AH15:AH16"/>
    <mergeCell ref="AI15:AI16"/>
    <mergeCell ref="AJ15:AJ16"/>
    <mergeCell ref="AH17:AH18"/>
    <mergeCell ref="AI17:AI18"/>
    <mergeCell ref="AD11:AD12"/>
    <mergeCell ref="AE11:AE12"/>
    <mergeCell ref="AD13:AD14"/>
    <mergeCell ref="AE13:AE14"/>
    <mergeCell ref="AE15:AE16"/>
    <mergeCell ref="AF19:AF20"/>
    <mergeCell ref="AG19:AG20"/>
    <mergeCell ref="AH19:AH20"/>
    <mergeCell ref="AI19:AI20"/>
    <mergeCell ref="AJ19:AJ20"/>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5"/>
  <sheetViews>
    <sheetView workbookViewId="0">
      <selection activeCell="C21" sqref="C21"/>
    </sheetView>
  </sheetViews>
  <sheetFormatPr baseColWidth="10" defaultColWidth="14.42578125" defaultRowHeight="15" customHeight="1"/>
  <cols>
    <col min="1" max="1" width="38.42578125" customWidth="1"/>
    <col min="2" max="9" width="8.28515625" customWidth="1"/>
    <col min="10" max="10" width="9.140625" customWidth="1"/>
    <col min="11" max="11" width="9.28515625" customWidth="1"/>
  </cols>
  <sheetData>
    <row r="1" spans="1:11" ht="95.25" customHeight="1">
      <c r="A1" s="307"/>
      <c r="B1" s="244"/>
      <c r="C1" s="244"/>
      <c r="D1" s="244"/>
      <c r="E1" s="244"/>
      <c r="F1" s="244"/>
      <c r="G1" s="244"/>
      <c r="H1" s="244"/>
      <c r="I1" s="244"/>
      <c r="J1" s="244"/>
      <c r="K1" s="239"/>
    </row>
    <row r="2" spans="1:11" ht="21" customHeight="1">
      <c r="A2" s="308" t="s">
        <v>146</v>
      </c>
      <c r="B2" s="309"/>
      <c r="C2" s="309"/>
      <c r="D2" s="309"/>
      <c r="E2" s="309"/>
      <c r="F2" s="309"/>
      <c r="G2" s="309"/>
      <c r="H2" s="309"/>
      <c r="I2" s="309"/>
      <c r="J2" s="309"/>
      <c r="K2" s="310"/>
    </row>
    <row r="3" spans="1:11" ht="16.5" customHeight="1">
      <c r="A3" s="318" t="s">
        <v>147</v>
      </c>
      <c r="B3" s="311" t="s">
        <v>148</v>
      </c>
      <c r="C3" s="312"/>
      <c r="D3" s="312"/>
      <c r="E3" s="312"/>
      <c r="F3" s="312"/>
      <c r="G3" s="312"/>
      <c r="H3" s="313"/>
      <c r="I3" s="314" t="s">
        <v>149</v>
      </c>
      <c r="J3" s="314" t="s">
        <v>150</v>
      </c>
      <c r="K3" s="306" t="s">
        <v>151</v>
      </c>
    </row>
    <row r="4" spans="1:11" ht="15.75">
      <c r="A4" s="319"/>
      <c r="B4" s="130">
        <v>1</v>
      </c>
      <c r="C4" s="130">
        <v>2</v>
      </c>
      <c r="D4" s="130">
        <v>3</v>
      </c>
      <c r="E4" s="130">
        <v>4</v>
      </c>
      <c r="F4" s="130">
        <v>5</v>
      </c>
      <c r="G4" s="130">
        <v>6</v>
      </c>
      <c r="H4" s="130">
        <v>7</v>
      </c>
      <c r="I4" s="239"/>
      <c r="J4" s="239"/>
      <c r="K4" s="234"/>
    </row>
    <row r="5" spans="1:11" ht="15.75">
      <c r="A5" s="131" t="s">
        <v>13</v>
      </c>
      <c r="B5" s="132">
        <v>1</v>
      </c>
      <c r="C5" s="132">
        <v>0</v>
      </c>
      <c r="D5" s="133">
        <v>0</v>
      </c>
      <c r="E5" s="133">
        <v>1</v>
      </c>
      <c r="F5" s="134">
        <v>1</v>
      </c>
      <c r="G5" s="135"/>
      <c r="H5" s="135"/>
      <c r="I5" s="136">
        <f t="shared" ref="I5:I14" si="0">B5+C5+D5+E5+F5+G5</f>
        <v>3</v>
      </c>
      <c r="J5" s="133">
        <v>5</v>
      </c>
      <c r="K5" s="137">
        <f t="shared" ref="K5:K14" si="1">I5/J5</f>
        <v>0.6</v>
      </c>
    </row>
    <row r="6" spans="1:11" ht="15.75">
      <c r="A6" s="138" t="s">
        <v>152</v>
      </c>
      <c r="B6" s="132">
        <v>2</v>
      </c>
      <c r="C6" s="132">
        <v>2</v>
      </c>
      <c r="D6" s="139">
        <v>1</v>
      </c>
      <c r="E6" s="139">
        <v>2</v>
      </c>
      <c r="F6" s="139">
        <v>1</v>
      </c>
      <c r="G6" s="140"/>
      <c r="H6" s="21"/>
      <c r="I6" s="136">
        <f t="shared" si="0"/>
        <v>8</v>
      </c>
      <c r="J6" s="139">
        <v>5</v>
      </c>
      <c r="K6" s="141">
        <f t="shared" si="1"/>
        <v>1.6</v>
      </c>
    </row>
    <row r="7" spans="1:11" ht="15.75">
      <c r="A7" s="138" t="s">
        <v>16</v>
      </c>
      <c r="B7" s="132">
        <v>2</v>
      </c>
      <c r="C7" s="132">
        <v>3</v>
      </c>
      <c r="D7" s="139">
        <v>2</v>
      </c>
      <c r="E7" s="139">
        <v>0</v>
      </c>
      <c r="F7" s="142">
        <v>3</v>
      </c>
      <c r="G7" s="140"/>
      <c r="H7" s="140"/>
      <c r="I7" s="136">
        <f t="shared" si="0"/>
        <v>10</v>
      </c>
      <c r="J7" s="139">
        <v>5</v>
      </c>
      <c r="K7" s="141">
        <f t="shared" si="1"/>
        <v>2</v>
      </c>
    </row>
    <row r="8" spans="1:11" ht="15.75">
      <c r="A8" s="138" t="s">
        <v>11</v>
      </c>
      <c r="B8" s="132">
        <v>4</v>
      </c>
      <c r="C8" s="132">
        <v>0</v>
      </c>
      <c r="D8" s="143">
        <v>4</v>
      </c>
      <c r="E8" s="143">
        <v>1</v>
      </c>
      <c r="F8" s="143">
        <v>4</v>
      </c>
      <c r="G8" s="22"/>
      <c r="H8" s="144"/>
      <c r="I8" s="136">
        <f t="shared" si="0"/>
        <v>13</v>
      </c>
      <c r="J8" s="143">
        <v>5</v>
      </c>
      <c r="K8" s="145">
        <f t="shared" si="1"/>
        <v>2.6</v>
      </c>
    </row>
    <row r="9" spans="1:11" ht="15.75">
      <c r="A9" s="138" t="s">
        <v>153</v>
      </c>
      <c r="B9" s="132">
        <v>5</v>
      </c>
      <c r="C9" s="132">
        <v>4</v>
      </c>
      <c r="D9" s="132">
        <v>3</v>
      </c>
      <c r="E9" s="132">
        <v>1</v>
      </c>
      <c r="F9" s="132"/>
      <c r="G9" s="146"/>
      <c r="H9" s="146"/>
      <c r="I9" s="136">
        <f t="shared" si="0"/>
        <v>13</v>
      </c>
      <c r="J9" s="136">
        <v>4</v>
      </c>
      <c r="K9" s="137">
        <f t="shared" si="1"/>
        <v>3.25</v>
      </c>
    </row>
    <row r="10" spans="1:11" ht="15.75">
      <c r="A10" s="147" t="s">
        <v>154</v>
      </c>
      <c r="B10" s="134">
        <v>3</v>
      </c>
      <c r="C10" s="134">
        <v>6</v>
      </c>
      <c r="D10" s="148">
        <v>3</v>
      </c>
      <c r="E10" s="148">
        <v>5</v>
      </c>
      <c r="F10" s="24"/>
      <c r="G10" s="24"/>
      <c r="H10" s="24"/>
      <c r="I10" s="136">
        <f t="shared" si="0"/>
        <v>17</v>
      </c>
      <c r="J10" s="22">
        <v>4</v>
      </c>
      <c r="K10" s="141">
        <f t="shared" si="1"/>
        <v>4.25</v>
      </c>
    </row>
    <row r="11" spans="1:11" ht="15.75">
      <c r="A11" s="138" t="s">
        <v>12</v>
      </c>
      <c r="B11" s="132">
        <v>2</v>
      </c>
      <c r="C11" s="132">
        <v>2</v>
      </c>
      <c r="D11" s="143">
        <v>6</v>
      </c>
      <c r="E11" s="143">
        <v>3</v>
      </c>
      <c r="F11" s="143"/>
      <c r="G11" s="22"/>
      <c r="H11" s="22"/>
      <c r="I11" s="136">
        <f t="shared" si="0"/>
        <v>13</v>
      </c>
      <c r="J11" s="144">
        <v>4</v>
      </c>
      <c r="K11" s="145">
        <f t="shared" si="1"/>
        <v>3.25</v>
      </c>
    </row>
    <row r="12" spans="1:11" ht="15.75">
      <c r="A12" s="149" t="s">
        <v>96</v>
      </c>
      <c r="B12" s="150">
        <v>4</v>
      </c>
      <c r="C12" s="150">
        <v>3</v>
      </c>
      <c r="D12" s="151">
        <v>3</v>
      </c>
      <c r="E12" s="151">
        <v>4</v>
      </c>
      <c r="F12" s="151"/>
      <c r="G12" s="152"/>
      <c r="H12" s="152"/>
      <c r="I12" s="136">
        <f t="shared" si="0"/>
        <v>14</v>
      </c>
      <c r="J12" s="153">
        <v>4</v>
      </c>
      <c r="K12" s="145">
        <f t="shared" si="1"/>
        <v>3.5</v>
      </c>
    </row>
    <row r="13" spans="1:11" ht="15.75">
      <c r="A13" s="138" t="s">
        <v>29</v>
      </c>
      <c r="B13" s="154">
        <v>4</v>
      </c>
      <c r="C13" s="154">
        <v>10</v>
      </c>
      <c r="D13" s="155">
        <v>4</v>
      </c>
      <c r="E13" s="155">
        <v>4</v>
      </c>
      <c r="F13" s="156"/>
      <c r="G13" s="157"/>
      <c r="H13" s="157"/>
      <c r="I13" s="136">
        <f t="shared" si="0"/>
        <v>22</v>
      </c>
      <c r="J13" s="156">
        <v>4</v>
      </c>
      <c r="K13" s="145">
        <f t="shared" si="1"/>
        <v>5.5</v>
      </c>
    </row>
    <row r="14" spans="1:11" ht="15.75">
      <c r="A14" s="138" t="s">
        <v>155</v>
      </c>
      <c r="B14" s="154">
        <v>9</v>
      </c>
      <c r="C14" s="154">
        <v>8</v>
      </c>
      <c r="D14" s="154">
        <v>2</v>
      </c>
      <c r="E14" s="154">
        <v>3</v>
      </c>
      <c r="F14" s="158"/>
      <c r="G14" s="159"/>
      <c r="H14" s="159"/>
      <c r="I14" s="136">
        <f t="shared" si="0"/>
        <v>22</v>
      </c>
      <c r="J14" s="158">
        <v>4</v>
      </c>
      <c r="K14" s="137">
        <f t="shared" si="1"/>
        <v>5.5</v>
      </c>
    </row>
    <row r="15" spans="1:11">
      <c r="A15" s="315" t="s">
        <v>156</v>
      </c>
      <c r="B15" s="316"/>
      <c r="C15" s="316"/>
      <c r="D15" s="316"/>
      <c r="E15" s="316"/>
      <c r="F15" s="316"/>
      <c r="G15" s="316"/>
      <c r="H15" s="316"/>
      <c r="I15" s="316"/>
      <c r="J15" s="316"/>
      <c r="K15" s="317"/>
    </row>
    <row r="16" spans="1:11" ht="15.75">
      <c r="A16" s="318" t="s">
        <v>147</v>
      </c>
      <c r="B16" s="311" t="s">
        <v>148</v>
      </c>
      <c r="C16" s="312"/>
      <c r="D16" s="312"/>
      <c r="E16" s="312"/>
      <c r="F16" s="312"/>
      <c r="G16" s="312"/>
      <c r="H16" s="313"/>
      <c r="I16" s="314" t="s">
        <v>149</v>
      </c>
      <c r="J16" s="314" t="s">
        <v>150</v>
      </c>
      <c r="K16" s="306" t="s">
        <v>151</v>
      </c>
    </row>
    <row r="17" spans="1:11" ht="15.75">
      <c r="A17" s="319"/>
      <c r="B17" s="130">
        <v>1</v>
      </c>
      <c r="C17" s="130">
        <v>2</v>
      </c>
      <c r="D17" s="130">
        <v>3</v>
      </c>
      <c r="E17" s="130">
        <v>4</v>
      </c>
      <c r="F17" s="130">
        <v>5</v>
      </c>
      <c r="G17" s="130">
        <v>6</v>
      </c>
      <c r="H17" s="130">
        <v>7</v>
      </c>
      <c r="I17" s="239"/>
      <c r="J17" s="239"/>
      <c r="K17" s="234"/>
    </row>
    <row r="18" spans="1:11" ht="15.75">
      <c r="A18" s="131" t="s">
        <v>29</v>
      </c>
      <c r="B18" s="132">
        <v>0</v>
      </c>
      <c r="C18" s="132">
        <v>0</v>
      </c>
      <c r="D18" s="133">
        <v>0</v>
      </c>
      <c r="E18" s="133">
        <v>1</v>
      </c>
      <c r="F18" s="133">
        <v>1</v>
      </c>
      <c r="G18" s="134">
        <v>1</v>
      </c>
      <c r="H18" s="135"/>
      <c r="I18" s="136">
        <f t="shared" ref="I18:I24" si="2">B18+C18+D18+E18+F18+G18</f>
        <v>3</v>
      </c>
      <c r="J18" s="133">
        <v>6</v>
      </c>
      <c r="K18" s="137">
        <f t="shared" ref="K18:K24" si="3">I18/J18</f>
        <v>0.5</v>
      </c>
    </row>
    <row r="19" spans="1:11" ht="15.75">
      <c r="A19" s="138" t="s">
        <v>157</v>
      </c>
      <c r="B19" s="132">
        <v>2</v>
      </c>
      <c r="C19" s="132">
        <v>1</v>
      </c>
      <c r="D19" s="139">
        <v>4</v>
      </c>
      <c r="E19" s="139">
        <v>0</v>
      </c>
      <c r="F19" s="142">
        <v>0</v>
      </c>
      <c r="G19" s="139">
        <v>2</v>
      </c>
      <c r="H19" s="140"/>
      <c r="I19" s="136">
        <f t="shared" si="2"/>
        <v>9</v>
      </c>
      <c r="J19" s="139">
        <v>6</v>
      </c>
      <c r="K19" s="141">
        <f t="shared" si="3"/>
        <v>1.5</v>
      </c>
    </row>
    <row r="20" spans="1:11" ht="15.75">
      <c r="A20" s="138" t="s">
        <v>18</v>
      </c>
      <c r="B20" s="132">
        <v>2</v>
      </c>
      <c r="C20" s="132">
        <v>4</v>
      </c>
      <c r="D20" s="143">
        <v>5</v>
      </c>
      <c r="E20" s="143">
        <v>3</v>
      </c>
      <c r="F20" s="143">
        <v>4</v>
      </c>
      <c r="G20" s="148">
        <v>2</v>
      </c>
      <c r="H20" s="22"/>
      <c r="I20" s="136">
        <f t="shared" si="2"/>
        <v>20</v>
      </c>
      <c r="J20" s="143">
        <v>6</v>
      </c>
      <c r="K20" s="145">
        <f t="shared" si="3"/>
        <v>3.3333333333333335</v>
      </c>
    </row>
    <row r="21" spans="1:11" ht="15.75">
      <c r="A21" s="138" t="s">
        <v>153</v>
      </c>
      <c r="B21" s="132">
        <v>5</v>
      </c>
      <c r="C21" s="132">
        <v>2</v>
      </c>
      <c r="D21" s="143">
        <v>4</v>
      </c>
      <c r="E21" s="143">
        <v>1</v>
      </c>
      <c r="F21" s="143">
        <v>6</v>
      </c>
      <c r="G21" s="148">
        <v>2</v>
      </c>
      <c r="H21" s="144"/>
      <c r="I21" s="136">
        <f t="shared" si="2"/>
        <v>20</v>
      </c>
      <c r="J21" s="143">
        <v>6</v>
      </c>
      <c r="K21" s="145">
        <f t="shared" si="3"/>
        <v>3.3333333333333335</v>
      </c>
    </row>
    <row r="22" spans="1:11" ht="15.75">
      <c r="A22" s="138" t="s">
        <v>145</v>
      </c>
      <c r="B22" s="132">
        <v>9</v>
      </c>
      <c r="C22" s="132">
        <v>2</v>
      </c>
      <c r="D22" s="132">
        <v>4</v>
      </c>
      <c r="E22" s="132">
        <v>2</v>
      </c>
      <c r="F22" s="132">
        <v>3</v>
      </c>
      <c r="G22" s="132">
        <v>1</v>
      </c>
      <c r="H22" s="146"/>
      <c r="I22" s="136">
        <f t="shared" si="2"/>
        <v>21</v>
      </c>
      <c r="J22" s="132">
        <v>6</v>
      </c>
      <c r="K22" s="160">
        <f t="shared" si="3"/>
        <v>3.5</v>
      </c>
    </row>
    <row r="23" spans="1:11" ht="15.75">
      <c r="A23" s="138" t="s">
        <v>52</v>
      </c>
      <c r="B23" s="132">
        <v>2</v>
      </c>
      <c r="C23" s="132">
        <v>8</v>
      </c>
      <c r="D23" s="143">
        <v>5</v>
      </c>
      <c r="E23" s="143">
        <v>3</v>
      </c>
      <c r="F23" s="148">
        <v>3</v>
      </c>
      <c r="G23" s="148">
        <v>2</v>
      </c>
      <c r="H23" s="22"/>
      <c r="I23" s="136">
        <f t="shared" si="2"/>
        <v>23</v>
      </c>
      <c r="J23" s="143">
        <v>6</v>
      </c>
      <c r="K23" s="145">
        <f t="shared" si="3"/>
        <v>3.8333333333333335</v>
      </c>
    </row>
    <row r="24" spans="1:11" ht="15.75">
      <c r="A24" s="138" t="s">
        <v>11</v>
      </c>
      <c r="B24" s="132">
        <v>3</v>
      </c>
      <c r="C24" s="132">
        <v>4</v>
      </c>
      <c r="D24" s="143">
        <v>7</v>
      </c>
      <c r="E24" s="143">
        <v>5</v>
      </c>
      <c r="F24" s="143">
        <v>8</v>
      </c>
      <c r="G24" s="148">
        <v>4</v>
      </c>
      <c r="H24" s="22"/>
      <c r="I24" s="136">
        <f t="shared" si="2"/>
        <v>31</v>
      </c>
      <c r="J24" s="143">
        <v>6</v>
      </c>
      <c r="K24" s="145">
        <f t="shared" si="3"/>
        <v>5.166666666666667</v>
      </c>
    </row>
    <row r="25" spans="1:11">
      <c r="A25" s="9"/>
      <c r="B25" s="9"/>
      <c r="C25" s="9"/>
      <c r="D25" s="9"/>
      <c r="E25" s="9"/>
      <c r="F25" s="9"/>
      <c r="G25" s="9"/>
      <c r="H25" s="9"/>
      <c r="I25" s="9"/>
      <c r="J25" s="9"/>
      <c r="K25" s="9"/>
    </row>
  </sheetData>
  <sheetProtection algorithmName="SHA-512" hashValue="JzHs27t6e0LS2+Db2hMZnbD36iUi46NnJIW4vkg3E3s91Jd5wyry/XBpvIT9NA9PtxZNw4hGSmvqRyscw9Ka6A==" saltValue="S6moC7DKwNs+Fd+D18gp1A==" spinCount="100000" sheet="1" objects="1" scenarios="1"/>
  <mergeCells count="13">
    <mergeCell ref="K16:K17"/>
    <mergeCell ref="A1:K1"/>
    <mergeCell ref="A2:K2"/>
    <mergeCell ref="B3:H3"/>
    <mergeCell ref="I3:I4"/>
    <mergeCell ref="J3:J4"/>
    <mergeCell ref="K3:K4"/>
    <mergeCell ref="A15:K15"/>
    <mergeCell ref="A3:A4"/>
    <mergeCell ref="A16:A17"/>
    <mergeCell ref="B16:H16"/>
    <mergeCell ref="I16:I17"/>
    <mergeCell ref="J16:J17"/>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1"/>
  <sheetViews>
    <sheetView workbookViewId="0">
      <selection activeCell="C6" sqref="C6"/>
    </sheetView>
  </sheetViews>
  <sheetFormatPr baseColWidth="10" defaultColWidth="14.42578125" defaultRowHeight="15" customHeight="1"/>
  <cols>
    <col min="1" max="1" width="34.42578125" customWidth="1"/>
    <col min="2" max="2" width="36.140625" customWidth="1"/>
    <col min="3" max="15" width="7" customWidth="1"/>
  </cols>
  <sheetData>
    <row r="1" spans="1:15" ht="115.5" customHeight="1">
      <c r="A1" s="320"/>
      <c r="B1" s="309"/>
      <c r="C1" s="309"/>
      <c r="D1" s="309"/>
      <c r="E1" s="309"/>
      <c r="F1" s="309"/>
      <c r="G1" s="309"/>
      <c r="H1" s="309"/>
      <c r="I1" s="309"/>
      <c r="J1" s="309"/>
      <c r="K1" s="309"/>
      <c r="L1" s="309"/>
      <c r="M1" s="309"/>
      <c r="N1" s="309"/>
      <c r="O1" s="321"/>
    </row>
    <row r="2" spans="1:15" ht="20.25" customHeight="1">
      <c r="A2" s="322" t="s">
        <v>158</v>
      </c>
      <c r="B2" s="309"/>
      <c r="C2" s="309"/>
      <c r="D2" s="309"/>
      <c r="E2" s="309"/>
      <c r="F2" s="309"/>
      <c r="G2" s="309"/>
      <c r="H2" s="309"/>
      <c r="I2" s="309"/>
      <c r="J2" s="309"/>
      <c r="K2" s="309"/>
      <c r="L2" s="309"/>
      <c r="M2" s="309"/>
      <c r="N2" s="309"/>
      <c r="O2" s="321"/>
    </row>
    <row r="3" spans="1:15">
      <c r="A3" s="323" t="s">
        <v>147</v>
      </c>
      <c r="B3" s="324" t="s">
        <v>159</v>
      </c>
      <c r="C3" s="327" t="s">
        <v>148</v>
      </c>
      <c r="D3" s="312"/>
      <c r="E3" s="312"/>
      <c r="F3" s="312"/>
      <c r="G3" s="312"/>
      <c r="H3" s="312"/>
      <c r="I3" s="312"/>
      <c r="J3" s="312"/>
      <c r="K3" s="312"/>
      <c r="L3" s="313"/>
      <c r="M3" s="325" t="s">
        <v>149</v>
      </c>
      <c r="N3" s="325" t="s">
        <v>150</v>
      </c>
      <c r="O3" s="326" t="s">
        <v>128</v>
      </c>
    </row>
    <row r="4" spans="1:15">
      <c r="A4" s="319"/>
      <c r="B4" s="239"/>
      <c r="C4" s="161">
        <v>1</v>
      </c>
      <c r="D4" s="161">
        <v>2</v>
      </c>
      <c r="E4" s="161">
        <v>3</v>
      </c>
      <c r="F4" s="161">
        <v>4</v>
      </c>
      <c r="G4" s="161">
        <v>5</v>
      </c>
      <c r="H4" s="161">
        <v>6</v>
      </c>
      <c r="I4" s="161">
        <v>7</v>
      </c>
      <c r="J4" s="161">
        <v>8</v>
      </c>
      <c r="K4" s="161">
        <v>9</v>
      </c>
      <c r="L4" s="161">
        <v>10</v>
      </c>
      <c r="M4" s="239"/>
      <c r="N4" s="239"/>
      <c r="O4" s="234"/>
    </row>
    <row r="5" spans="1:15">
      <c r="A5" s="162" t="s">
        <v>160</v>
      </c>
      <c r="B5" s="163" t="s">
        <v>161</v>
      </c>
      <c r="C5" s="164">
        <v>3</v>
      </c>
      <c r="D5" s="164">
        <v>4</v>
      </c>
      <c r="E5" s="165"/>
      <c r="F5" s="164">
        <v>1</v>
      </c>
      <c r="G5" s="165"/>
      <c r="H5" s="165"/>
      <c r="I5" s="165"/>
      <c r="J5" s="165"/>
      <c r="K5" s="165"/>
      <c r="L5" s="165"/>
      <c r="M5" s="165">
        <f t="shared" ref="M5:M46" si="0">C5+D5+E5+F5+G5+H5+I5+J5+K5+L5</f>
        <v>8</v>
      </c>
      <c r="N5" s="165">
        <v>4</v>
      </c>
      <c r="O5" s="166">
        <f t="shared" ref="O5:O46" si="1">M5/N5</f>
        <v>2</v>
      </c>
    </row>
    <row r="6" spans="1:15">
      <c r="A6" s="167" t="s">
        <v>11</v>
      </c>
      <c r="B6" s="167" t="s">
        <v>162</v>
      </c>
      <c r="C6" s="168">
        <v>2</v>
      </c>
      <c r="D6" s="168">
        <v>2</v>
      </c>
      <c r="E6" s="169">
        <v>2</v>
      </c>
      <c r="F6" s="168">
        <v>1</v>
      </c>
      <c r="G6" s="170"/>
      <c r="H6" s="170"/>
      <c r="I6" s="170"/>
      <c r="J6" s="170"/>
      <c r="K6" s="170"/>
      <c r="L6" s="170"/>
      <c r="M6" s="171">
        <f t="shared" si="0"/>
        <v>7</v>
      </c>
      <c r="N6" s="171">
        <v>5</v>
      </c>
      <c r="O6" s="172">
        <f t="shared" si="1"/>
        <v>1.4</v>
      </c>
    </row>
    <row r="7" spans="1:15">
      <c r="A7" s="167" t="s">
        <v>160</v>
      </c>
      <c r="B7" s="167" t="s">
        <v>163</v>
      </c>
      <c r="C7" s="168">
        <v>4</v>
      </c>
      <c r="D7" s="168">
        <v>1</v>
      </c>
      <c r="E7" s="169">
        <v>1</v>
      </c>
      <c r="F7" s="168">
        <v>1</v>
      </c>
      <c r="G7" s="170"/>
      <c r="H7" s="170"/>
      <c r="I7" s="170"/>
      <c r="J7" s="170"/>
      <c r="K7" s="170"/>
      <c r="L7" s="170"/>
      <c r="M7" s="171">
        <f t="shared" si="0"/>
        <v>7</v>
      </c>
      <c r="N7" s="169">
        <v>4</v>
      </c>
      <c r="O7" s="172">
        <f t="shared" si="1"/>
        <v>1.75</v>
      </c>
    </row>
    <row r="8" spans="1:15">
      <c r="A8" s="167" t="s">
        <v>29</v>
      </c>
      <c r="B8" s="167" t="s">
        <v>164</v>
      </c>
      <c r="C8" s="168">
        <v>1</v>
      </c>
      <c r="D8" s="168">
        <v>1</v>
      </c>
      <c r="E8" s="168">
        <v>4</v>
      </c>
      <c r="F8" s="170"/>
      <c r="G8" s="170"/>
      <c r="H8" s="170"/>
      <c r="I8" s="170"/>
      <c r="J8" s="170"/>
      <c r="K8" s="170"/>
      <c r="L8" s="170"/>
      <c r="M8" s="171">
        <f t="shared" si="0"/>
        <v>6</v>
      </c>
      <c r="N8" s="168">
        <v>4</v>
      </c>
      <c r="O8" s="172">
        <f t="shared" si="1"/>
        <v>1.5</v>
      </c>
    </row>
    <row r="9" spans="1:15">
      <c r="A9" s="167" t="s">
        <v>69</v>
      </c>
      <c r="B9" s="167" t="s">
        <v>165</v>
      </c>
      <c r="C9" s="168">
        <v>2</v>
      </c>
      <c r="D9" s="168">
        <v>2</v>
      </c>
      <c r="E9" s="169">
        <v>2</v>
      </c>
      <c r="F9" s="170"/>
      <c r="G9" s="170"/>
      <c r="H9" s="170"/>
      <c r="I9" s="170"/>
      <c r="J9" s="170"/>
      <c r="K9" s="170"/>
      <c r="L9" s="170"/>
      <c r="M9" s="171">
        <f t="shared" si="0"/>
        <v>6</v>
      </c>
      <c r="N9" s="171">
        <v>5</v>
      </c>
      <c r="O9" s="172">
        <f t="shared" si="1"/>
        <v>1.2</v>
      </c>
    </row>
    <row r="10" spans="1:15">
      <c r="A10" s="167" t="s">
        <v>19</v>
      </c>
      <c r="B10" s="167" t="s">
        <v>166</v>
      </c>
      <c r="C10" s="168">
        <v>2</v>
      </c>
      <c r="D10" s="168">
        <v>2</v>
      </c>
      <c r="E10" s="168">
        <v>2</v>
      </c>
      <c r="F10" s="170"/>
      <c r="G10" s="170"/>
      <c r="H10" s="170"/>
      <c r="I10" s="170"/>
      <c r="J10" s="170"/>
      <c r="K10" s="170"/>
      <c r="L10" s="170"/>
      <c r="M10" s="171">
        <f t="shared" si="0"/>
        <v>6</v>
      </c>
      <c r="N10" s="168">
        <v>4</v>
      </c>
      <c r="O10" s="172">
        <f t="shared" si="1"/>
        <v>1.5</v>
      </c>
    </row>
    <row r="11" spans="1:15">
      <c r="A11" s="167" t="s">
        <v>29</v>
      </c>
      <c r="B11" s="167" t="s">
        <v>167</v>
      </c>
      <c r="C11" s="168">
        <v>1</v>
      </c>
      <c r="D11" s="168">
        <v>1</v>
      </c>
      <c r="E11" s="168">
        <v>1</v>
      </c>
      <c r="F11" s="168">
        <v>2</v>
      </c>
      <c r="G11" s="170"/>
      <c r="H11" s="170"/>
      <c r="I11" s="170"/>
      <c r="J11" s="170"/>
      <c r="K11" s="170"/>
      <c r="L11" s="170"/>
      <c r="M11" s="171">
        <f t="shared" si="0"/>
        <v>5</v>
      </c>
      <c r="N11" s="168">
        <v>4</v>
      </c>
      <c r="O11" s="172">
        <f t="shared" si="1"/>
        <v>1.25</v>
      </c>
    </row>
    <row r="12" spans="1:15">
      <c r="A12" s="162" t="s">
        <v>69</v>
      </c>
      <c r="B12" s="173" t="s">
        <v>168</v>
      </c>
      <c r="C12" s="174"/>
      <c r="D12" s="174">
        <v>2</v>
      </c>
      <c r="E12" s="175">
        <v>2</v>
      </c>
      <c r="F12" s="174">
        <v>1</v>
      </c>
      <c r="G12" s="176"/>
      <c r="H12" s="176"/>
      <c r="I12" s="176"/>
      <c r="J12" s="176"/>
      <c r="K12" s="176"/>
      <c r="L12" s="176"/>
      <c r="M12" s="177">
        <f t="shared" si="0"/>
        <v>5</v>
      </c>
      <c r="N12" s="175">
        <v>5</v>
      </c>
      <c r="O12" s="178">
        <f t="shared" si="1"/>
        <v>1</v>
      </c>
    </row>
    <row r="13" spans="1:15">
      <c r="A13" s="162" t="s">
        <v>11</v>
      </c>
      <c r="B13" s="173" t="s">
        <v>169</v>
      </c>
      <c r="C13" s="174">
        <v>2</v>
      </c>
      <c r="D13" s="174">
        <v>1</v>
      </c>
      <c r="E13" s="179">
        <v>1</v>
      </c>
      <c r="F13" s="176"/>
      <c r="G13" s="176"/>
      <c r="H13" s="176"/>
      <c r="I13" s="176"/>
      <c r="J13" s="176"/>
      <c r="K13" s="176"/>
      <c r="L13" s="176"/>
      <c r="M13" s="180">
        <f t="shared" si="0"/>
        <v>4</v>
      </c>
      <c r="N13" s="180">
        <v>5</v>
      </c>
      <c r="O13" s="181">
        <f t="shared" si="1"/>
        <v>0.8</v>
      </c>
    </row>
    <row r="14" spans="1:15">
      <c r="A14" s="162" t="s">
        <v>160</v>
      </c>
      <c r="B14" s="173" t="s">
        <v>170</v>
      </c>
      <c r="C14" s="174">
        <v>1</v>
      </c>
      <c r="D14" s="174">
        <v>3</v>
      </c>
      <c r="E14" s="176"/>
      <c r="F14" s="176"/>
      <c r="G14" s="176"/>
      <c r="H14" s="176"/>
      <c r="I14" s="176"/>
      <c r="J14" s="176"/>
      <c r="K14" s="176"/>
      <c r="L14" s="176"/>
      <c r="M14" s="180">
        <f t="shared" si="0"/>
        <v>4</v>
      </c>
      <c r="N14" s="176">
        <v>4</v>
      </c>
      <c r="O14" s="181">
        <f t="shared" si="1"/>
        <v>1</v>
      </c>
    </row>
    <row r="15" spans="1:15">
      <c r="A15" s="182" t="s">
        <v>36</v>
      </c>
      <c r="B15" s="183" t="s">
        <v>171</v>
      </c>
      <c r="C15" s="184">
        <v>2</v>
      </c>
      <c r="D15" s="184">
        <v>2</v>
      </c>
      <c r="E15" s="185"/>
      <c r="F15" s="185"/>
      <c r="G15" s="185"/>
      <c r="H15" s="185"/>
      <c r="I15" s="185"/>
      <c r="J15" s="185"/>
      <c r="K15" s="185"/>
      <c r="L15" s="185"/>
      <c r="M15" s="180">
        <f t="shared" si="0"/>
        <v>4</v>
      </c>
      <c r="N15" s="185">
        <v>5</v>
      </c>
      <c r="O15" s="181">
        <f t="shared" si="1"/>
        <v>0.8</v>
      </c>
    </row>
    <row r="16" spans="1:15">
      <c r="A16" s="162" t="s">
        <v>69</v>
      </c>
      <c r="B16" s="173" t="s">
        <v>172</v>
      </c>
      <c r="C16" s="174">
        <v>2</v>
      </c>
      <c r="D16" s="176"/>
      <c r="E16" s="184">
        <v>1</v>
      </c>
      <c r="F16" s="174">
        <v>1</v>
      </c>
      <c r="G16" s="176"/>
      <c r="H16" s="176"/>
      <c r="I16" s="176"/>
      <c r="J16" s="176"/>
      <c r="K16" s="176"/>
      <c r="L16" s="176"/>
      <c r="M16" s="180">
        <f t="shared" si="0"/>
        <v>4</v>
      </c>
      <c r="N16" s="185">
        <v>5</v>
      </c>
      <c r="O16" s="181">
        <f t="shared" si="1"/>
        <v>0.8</v>
      </c>
    </row>
    <row r="17" spans="1:15">
      <c r="A17" s="162" t="s">
        <v>173</v>
      </c>
      <c r="B17" s="173" t="s">
        <v>174</v>
      </c>
      <c r="C17" s="174">
        <v>1</v>
      </c>
      <c r="D17" s="174">
        <v>2</v>
      </c>
      <c r="E17" s="184">
        <v>1</v>
      </c>
      <c r="F17" s="176"/>
      <c r="G17" s="176"/>
      <c r="H17" s="176"/>
      <c r="I17" s="176"/>
      <c r="J17" s="176"/>
      <c r="K17" s="176"/>
      <c r="L17" s="176"/>
      <c r="M17" s="180">
        <f t="shared" si="0"/>
        <v>4</v>
      </c>
      <c r="N17" s="179">
        <v>5</v>
      </c>
      <c r="O17" s="181">
        <f t="shared" si="1"/>
        <v>0.8</v>
      </c>
    </row>
    <row r="18" spans="1:15">
      <c r="A18" s="162" t="s">
        <v>173</v>
      </c>
      <c r="B18" s="173" t="s">
        <v>175</v>
      </c>
      <c r="C18" s="174">
        <v>2</v>
      </c>
      <c r="D18" s="174">
        <v>1</v>
      </c>
      <c r="E18" s="184">
        <v>1</v>
      </c>
      <c r="F18" s="176"/>
      <c r="G18" s="174">
        <v>1</v>
      </c>
      <c r="H18" s="176"/>
      <c r="I18" s="176"/>
      <c r="J18" s="176"/>
      <c r="K18" s="176"/>
      <c r="L18" s="176"/>
      <c r="M18" s="180">
        <f t="shared" si="0"/>
        <v>5</v>
      </c>
      <c r="N18" s="185">
        <v>5</v>
      </c>
      <c r="O18" s="181">
        <f t="shared" si="1"/>
        <v>1</v>
      </c>
    </row>
    <row r="19" spans="1:15">
      <c r="A19" s="162" t="s">
        <v>11</v>
      </c>
      <c r="B19" s="186" t="s">
        <v>176</v>
      </c>
      <c r="C19" s="187">
        <v>1</v>
      </c>
      <c r="D19" s="187">
        <v>1</v>
      </c>
      <c r="E19" s="179">
        <v>1</v>
      </c>
      <c r="F19" s="188"/>
      <c r="G19" s="188"/>
      <c r="H19" s="188"/>
      <c r="I19" s="188"/>
      <c r="J19" s="188"/>
      <c r="K19" s="188"/>
      <c r="L19" s="188"/>
      <c r="M19" s="180">
        <f t="shared" si="0"/>
        <v>3</v>
      </c>
      <c r="N19" s="180">
        <v>5</v>
      </c>
      <c r="O19" s="181">
        <f t="shared" si="1"/>
        <v>0.6</v>
      </c>
    </row>
    <row r="20" spans="1:15">
      <c r="A20" s="162" t="s">
        <v>177</v>
      </c>
      <c r="B20" s="183" t="s">
        <v>178</v>
      </c>
      <c r="C20" s="184">
        <v>1</v>
      </c>
      <c r="D20" s="185"/>
      <c r="E20" s="180"/>
      <c r="F20" s="184">
        <v>2</v>
      </c>
      <c r="G20" s="185"/>
      <c r="H20" s="185"/>
      <c r="I20" s="185"/>
      <c r="J20" s="185"/>
      <c r="K20" s="185"/>
      <c r="L20" s="185"/>
      <c r="M20" s="180">
        <f t="shared" si="0"/>
        <v>3</v>
      </c>
      <c r="N20" s="180">
        <v>4</v>
      </c>
      <c r="O20" s="181">
        <f t="shared" si="1"/>
        <v>0.75</v>
      </c>
    </row>
    <row r="21" spans="1:15">
      <c r="A21" s="182" t="s">
        <v>36</v>
      </c>
      <c r="B21" s="183" t="s">
        <v>179</v>
      </c>
      <c r="C21" s="184">
        <v>1</v>
      </c>
      <c r="D21" s="184">
        <v>2</v>
      </c>
      <c r="E21" s="185"/>
      <c r="F21" s="185"/>
      <c r="G21" s="185"/>
      <c r="H21" s="185"/>
      <c r="I21" s="185"/>
      <c r="J21" s="185"/>
      <c r="K21" s="185"/>
      <c r="L21" s="185"/>
      <c r="M21" s="180">
        <f t="shared" si="0"/>
        <v>3</v>
      </c>
      <c r="N21" s="184">
        <v>5</v>
      </c>
      <c r="O21" s="181">
        <f t="shared" si="1"/>
        <v>0.6</v>
      </c>
    </row>
    <row r="22" spans="1:15">
      <c r="A22" s="162" t="s">
        <v>13</v>
      </c>
      <c r="B22" s="173" t="s">
        <v>180</v>
      </c>
      <c r="C22" s="174">
        <v>1</v>
      </c>
      <c r="D22" s="174">
        <v>2</v>
      </c>
      <c r="E22" s="176"/>
      <c r="F22" s="176"/>
      <c r="G22" s="176"/>
      <c r="H22" s="176"/>
      <c r="I22" s="176"/>
      <c r="J22" s="176"/>
      <c r="K22" s="176"/>
      <c r="L22" s="176"/>
      <c r="M22" s="180">
        <f t="shared" si="0"/>
        <v>3</v>
      </c>
      <c r="N22" s="176">
        <v>5</v>
      </c>
      <c r="O22" s="181">
        <f t="shared" si="1"/>
        <v>0.6</v>
      </c>
    </row>
    <row r="23" spans="1:15">
      <c r="A23" s="162" t="s">
        <v>13</v>
      </c>
      <c r="B23" s="173" t="s">
        <v>181</v>
      </c>
      <c r="C23" s="174"/>
      <c r="D23" s="174">
        <v>1</v>
      </c>
      <c r="E23" s="174">
        <v>1</v>
      </c>
      <c r="F23" s="174">
        <v>1</v>
      </c>
      <c r="G23" s="176"/>
      <c r="H23" s="176"/>
      <c r="I23" s="176"/>
      <c r="J23" s="176"/>
      <c r="K23" s="176"/>
      <c r="L23" s="176"/>
      <c r="M23" s="180">
        <f t="shared" si="0"/>
        <v>3</v>
      </c>
      <c r="N23" s="176">
        <v>5</v>
      </c>
      <c r="O23" s="181">
        <f t="shared" si="1"/>
        <v>0.6</v>
      </c>
    </row>
    <row r="24" spans="1:15">
      <c r="A24" s="162" t="s">
        <v>11</v>
      </c>
      <c r="B24" s="173" t="s">
        <v>182</v>
      </c>
      <c r="C24" s="174">
        <v>1</v>
      </c>
      <c r="D24" s="176"/>
      <c r="E24" s="184">
        <v>1</v>
      </c>
      <c r="F24" s="176"/>
      <c r="G24" s="176"/>
      <c r="H24" s="176"/>
      <c r="I24" s="176"/>
      <c r="J24" s="176"/>
      <c r="K24" s="176"/>
      <c r="L24" s="176"/>
      <c r="M24" s="180">
        <f t="shared" si="0"/>
        <v>2</v>
      </c>
      <c r="N24" s="185">
        <v>5</v>
      </c>
      <c r="O24" s="181">
        <f t="shared" si="1"/>
        <v>0.4</v>
      </c>
    </row>
    <row r="25" spans="1:15">
      <c r="A25" s="182" t="s">
        <v>36</v>
      </c>
      <c r="B25" s="173" t="s">
        <v>178</v>
      </c>
      <c r="C25" s="174"/>
      <c r="D25" s="174">
        <v>1</v>
      </c>
      <c r="E25" s="174">
        <v>1</v>
      </c>
      <c r="F25" s="176"/>
      <c r="G25" s="176"/>
      <c r="H25" s="176"/>
      <c r="I25" s="176"/>
      <c r="J25" s="176"/>
      <c r="K25" s="176"/>
      <c r="L25" s="176"/>
      <c r="M25" s="180">
        <f t="shared" si="0"/>
        <v>2</v>
      </c>
      <c r="N25" s="174">
        <v>5</v>
      </c>
      <c r="O25" s="181">
        <f t="shared" si="1"/>
        <v>0.4</v>
      </c>
    </row>
    <row r="26" spans="1:15">
      <c r="A26" s="162" t="s">
        <v>36</v>
      </c>
      <c r="B26" s="173" t="s">
        <v>183</v>
      </c>
      <c r="C26" s="174">
        <v>1</v>
      </c>
      <c r="D26" s="174">
        <v>1</v>
      </c>
      <c r="E26" s="176"/>
      <c r="F26" s="176"/>
      <c r="G26" s="176"/>
      <c r="H26" s="176"/>
      <c r="I26" s="176"/>
      <c r="J26" s="176"/>
      <c r="K26" s="176"/>
      <c r="L26" s="176"/>
      <c r="M26" s="180">
        <f t="shared" si="0"/>
        <v>2</v>
      </c>
      <c r="N26" s="187">
        <v>5</v>
      </c>
      <c r="O26" s="181">
        <f t="shared" si="1"/>
        <v>0.4</v>
      </c>
    </row>
    <row r="27" spans="1:15">
      <c r="A27" s="189" t="s">
        <v>36</v>
      </c>
      <c r="B27" s="186" t="s">
        <v>184</v>
      </c>
      <c r="C27" s="187">
        <v>1</v>
      </c>
      <c r="D27" s="187">
        <v>1</v>
      </c>
      <c r="E27" s="188"/>
      <c r="F27" s="188"/>
      <c r="G27" s="188"/>
      <c r="H27" s="188"/>
      <c r="I27" s="188"/>
      <c r="J27" s="188"/>
      <c r="K27" s="188"/>
      <c r="L27" s="188"/>
      <c r="M27" s="180">
        <f t="shared" si="0"/>
        <v>2</v>
      </c>
      <c r="N27" s="188">
        <v>5</v>
      </c>
      <c r="O27" s="181">
        <f t="shared" si="1"/>
        <v>0.4</v>
      </c>
    </row>
    <row r="28" spans="1:15">
      <c r="A28" s="189" t="s">
        <v>29</v>
      </c>
      <c r="B28" s="186" t="s">
        <v>185</v>
      </c>
      <c r="C28" s="187"/>
      <c r="D28" s="187"/>
      <c r="E28" s="187">
        <v>2</v>
      </c>
      <c r="F28" s="188"/>
      <c r="G28" s="188"/>
      <c r="H28" s="188"/>
      <c r="I28" s="188"/>
      <c r="J28" s="188"/>
      <c r="K28" s="188"/>
      <c r="L28" s="188"/>
      <c r="M28" s="180">
        <f t="shared" si="0"/>
        <v>2</v>
      </c>
      <c r="N28" s="187">
        <v>4</v>
      </c>
      <c r="O28" s="181">
        <f t="shared" si="1"/>
        <v>0.5</v>
      </c>
    </row>
    <row r="29" spans="1:15">
      <c r="A29" s="189" t="s">
        <v>69</v>
      </c>
      <c r="B29" s="173" t="s">
        <v>186</v>
      </c>
      <c r="C29" s="174"/>
      <c r="D29" s="176"/>
      <c r="E29" s="184">
        <v>2</v>
      </c>
      <c r="F29" s="176"/>
      <c r="G29" s="176"/>
      <c r="H29" s="176"/>
      <c r="I29" s="176"/>
      <c r="J29" s="176"/>
      <c r="K29" s="176"/>
      <c r="L29" s="176"/>
      <c r="M29" s="180">
        <f t="shared" si="0"/>
        <v>2</v>
      </c>
      <c r="N29" s="184">
        <v>5</v>
      </c>
      <c r="O29" s="181">
        <f t="shared" si="1"/>
        <v>0.4</v>
      </c>
    </row>
    <row r="30" spans="1:15">
      <c r="A30" s="182" t="s">
        <v>187</v>
      </c>
      <c r="B30" s="183" t="s">
        <v>188</v>
      </c>
      <c r="C30" s="184">
        <v>1</v>
      </c>
      <c r="D30" s="184">
        <v>1</v>
      </c>
      <c r="E30" s="185"/>
      <c r="F30" s="185"/>
      <c r="G30" s="185"/>
      <c r="H30" s="185"/>
      <c r="I30" s="185"/>
      <c r="J30" s="185"/>
      <c r="K30" s="185"/>
      <c r="L30" s="185"/>
      <c r="M30" s="180">
        <f t="shared" si="0"/>
        <v>2</v>
      </c>
      <c r="N30" s="185">
        <v>4</v>
      </c>
      <c r="O30" s="181">
        <f t="shared" si="1"/>
        <v>0.5</v>
      </c>
    </row>
    <row r="31" spans="1:15">
      <c r="A31" s="189" t="s">
        <v>19</v>
      </c>
      <c r="B31" s="190" t="s">
        <v>189</v>
      </c>
      <c r="C31" s="179">
        <v>1</v>
      </c>
      <c r="D31" s="180"/>
      <c r="E31" s="179">
        <v>1</v>
      </c>
      <c r="F31" s="180"/>
      <c r="G31" s="180"/>
      <c r="H31" s="180"/>
      <c r="I31" s="180"/>
      <c r="J31" s="180"/>
      <c r="K31" s="180"/>
      <c r="L31" s="180"/>
      <c r="M31" s="180">
        <f t="shared" si="0"/>
        <v>2</v>
      </c>
      <c r="N31" s="179">
        <v>4</v>
      </c>
      <c r="O31" s="181">
        <f t="shared" si="1"/>
        <v>0.5</v>
      </c>
    </row>
    <row r="32" spans="1:15">
      <c r="A32" s="162" t="s">
        <v>19</v>
      </c>
      <c r="B32" s="173" t="s">
        <v>190</v>
      </c>
      <c r="C32" s="174">
        <v>1</v>
      </c>
      <c r="D32" s="176"/>
      <c r="E32" s="184">
        <v>1</v>
      </c>
      <c r="F32" s="176"/>
      <c r="G32" s="176"/>
      <c r="H32" s="176"/>
      <c r="I32" s="176"/>
      <c r="J32" s="176"/>
      <c r="K32" s="176"/>
      <c r="L32" s="176"/>
      <c r="M32" s="180">
        <f t="shared" si="0"/>
        <v>2</v>
      </c>
      <c r="N32" s="184">
        <v>4</v>
      </c>
      <c r="O32" s="181">
        <f t="shared" si="1"/>
        <v>0.5</v>
      </c>
    </row>
    <row r="33" spans="1:15">
      <c r="A33" s="162" t="s">
        <v>160</v>
      </c>
      <c r="B33" s="173" t="s">
        <v>191</v>
      </c>
      <c r="C33" s="174"/>
      <c r="D33" s="174">
        <v>1</v>
      </c>
      <c r="E33" s="176"/>
      <c r="F33" s="176"/>
      <c r="G33" s="176"/>
      <c r="H33" s="176"/>
      <c r="I33" s="176"/>
      <c r="J33" s="176"/>
      <c r="K33" s="176"/>
      <c r="L33" s="176"/>
      <c r="M33" s="180">
        <f t="shared" si="0"/>
        <v>1</v>
      </c>
      <c r="N33" s="176">
        <v>4</v>
      </c>
      <c r="O33" s="181">
        <f t="shared" si="1"/>
        <v>0.25</v>
      </c>
    </row>
    <row r="34" spans="1:15">
      <c r="A34" s="162" t="s">
        <v>160</v>
      </c>
      <c r="B34" s="186" t="s">
        <v>192</v>
      </c>
      <c r="C34" s="187">
        <v>1</v>
      </c>
      <c r="D34" s="188"/>
      <c r="E34" s="188"/>
      <c r="F34" s="188"/>
      <c r="G34" s="188"/>
      <c r="H34" s="188"/>
      <c r="I34" s="188"/>
      <c r="J34" s="188"/>
      <c r="K34" s="188"/>
      <c r="L34" s="188"/>
      <c r="M34" s="180">
        <f t="shared" si="0"/>
        <v>1</v>
      </c>
      <c r="N34" s="180">
        <v>4</v>
      </c>
      <c r="O34" s="181">
        <f t="shared" si="1"/>
        <v>0.25</v>
      </c>
    </row>
    <row r="35" spans="1:15">
      <c r="A35" s="167" t="s">
        <v>177</v>
      </c>
      <c r="B35" s="167" t="s">
        <v>193</v>
      </c>
      <c r="C35" s="168">
        <v>1</v>
      </c>
      <c r="D35" s="170"/>
      <c r="E35" s="170"/>
      <c r="F35" s="170"/>
      <c r="G35" s="170"/>
      <c r="H35" s="170"/>
      <c r="I35" s="170"/>
      <c r="J35" s="170"/>
      <c r="K35" s="170"/>
      <c r="L35" s="170"/>
      <c r="M35" s="171">
        <f t="shared" si="0"/>
        <v>1</v>
      </c>
      <c r="N35" s="170">
        <v>4</v>
      </c>
      <c r="O35" s="172">
        <f t="shared" si="1"/>
        <v>0.25</v>
      </c>
    </row>
    <row r="36" spans="1:15">
      <c r="A36" s="167" t="s">
        <v>177</v>
      </c>
      <c r="B36" s="191" t="s">
        <v>194</v>
      </c>
      <c r="C36" s="169"/>
      <c r="D36" s="171"/>
      <c r="E36" s="171"/>
      <c r="F36" s="169">
        <v>1</v>
      </c>
      <c r="G36" s="171"/>
      <c r="H36" s="171"/>
      <c r="I36" s="171"/>
      <c r="J36" s="171"/>
      <c r="K36" s="171"/>
      <c r="L36" s="171"/>
      <c r="M36" s="171">
        <f t="shared" si="0"/>
        <v>1</v>
      </c>
      <c r="N36" s="169">
        <v>4</v>
      </c>
      <c r="O36" s="172">
        <f t="shared" si="1"/>
        <v>0.25</v>
      </c>
    </row>
    <row r="37" spans="1:15">
      <c r="A37" s="167" t="s">
        <v>29</v>
      </c>
      <c r="B37" s="167" t="s">
        <v>195</v>
      </c>
      <c r="C37" s="168"/>
      <c r="D37" s="168"/>
      <c r="E37" s="168">
        <v>1</v>
      </c>
      <c r="F37" s="170"/>
      <c r="G37" s="170"/>
      <c r="H37" s="170"/>
      <c r="I37" s="170"/>
      <c r="J37" s="170"/>
      <c r="K37" s="170"/>
      <c r="L37" s="170"/>
      <c r="M37" s="171">
        <f t="shared" si="0"/>
        <v>1</v>
      </c>
      <c r="N37" s="168">
        <v>4</v>
      </c>
      <c r="O37" s="172">
        <f t="shared" si="1"/>
        <v>0.25</v>
      </c>
    </row>
    <row r="38" spans="1:15">
      <c r="A38" s="167" t="s">
        <v>69</v>
      </c>
      <c r="B38" s="167" t="s">
        <v>196</v>
      </c>
      <c r="C38" s="168"/>
      <c r="D38" s="170"/>
      <c r="E38" s="169">
        <v>1</v>
      </c>
      <c r="F38" s="168"/>
      <c r="G38" s="170"/>
      <c r="H38" s="170"/>
      <c r="I38" s="170"/>
      <c r="J38" s="170"/>
      <c r="K38" s="170"/>
      <c r="L38" s="170"/>
      <c r="M38" s="171">
        <f t="shared" si="0"/>
        <v>1</v>
      </c>
      <c r="N38" s="169">
        <v>5</v>
      </c>
      <c r="O38" s="172">
        <f t="shared" si="1"/>
        <v>0.2</v>
      </c>
    </row>
    <row r="39" spans="1:15">
      <c r="A39" s="167" t="s">
        <v>197</v>
      </c>
      <c r="B39" s="167" t="s">
        <v>186</v>
      </c>
      <c r="C39" s="168">
        <v>1</v>
      </c>
      <c r="D39" s="170"/>
      <c r="E39" s="171"/>
      <c r="F39" s="170"/>
      <c r="G39" s="170"/>
      <c r="H39" s="170"/>
      <c r="I39" s="170"/>
      <c r="J39" s="170"/>
      <c r="K39" s="170"/>
      <c r="L39" s="170"/>
      <c r="M39" s="171">
        <f t="shared" si="0"/>
        <v>1</v>
      </c>
      <c r="N39" s="171">
        <v>5</v>
      </c>
      <c r="O39" s="172">
        <f t="shared" si="1"/>
        <v>0.2</v>
      </c>
    </row>
    <row r="40" spans="1:15">
      <c r="A40" s="167" t="s">
        <v>173</v>
      </c>
      <c r="B40" s="167" t="s">
        <v>198</v>
      </c>
      <c r="C40" s="168">
        <v>1</v>
      </c>
      <c r="D40" s="170"/>
      <c r="E40" s="171"/>
      <c r="F40" s="170"/>
      <c r="G40" s="170"/>
      <c r="H40" s="170"/>
      <c r="I40" s="170"/>
      <c r="J40" s="170"/>
      <c r="K40" s="170"/>
      <c r="L40" s="170"/>
      <c r="M40" s="171">
        <f t="shared" si="0"/>
        <v>1</v>
      </c>
      <c r="N40" s="169">
        <v>5</v>
      </c>
      <c r="O40" s="172">
        <f t="shared" si="1"/>
        <v>0.2</v>
      </c>
    </row>
    <row r="41" spans="1:15">
      <c r="A41" s="167" t="s">
        <v>173</v>
      </c>
      <c r="B41" s="167" t="s">
        <v>199</v>
      </c>
      <c r="C41" s="168">
        <v>1</v>
      </c>
      <c r="D41" s="170"/>
      <c r="E41" s="171"/>
      <c r="F41" s="170"/>
      <c r="G41" s="170"/>
      <c r="H41" s="170"/>
      <c r="I41" s="170"/>
      <c r="J41" s="170"/>
      <c r="K41" s="170"/>
      <c r="L41" s="170"/>
      <c r="M41" s="171">
        <f t="shared" si="0"/>
        <v>1</v>
      </c>
      <c r="N41" s="171">
        <v>5</v>
      </c>
      <c r="O41" s="172">
        <f t="shared" si="1"/>
        <v>0.2</v>
      </c>
    </row>
    <row r="42" spans="1:15">
      <c r="A42" s="167" t="s">
        <v>173</v>
      </c>
      <c r="B42" s="167" t="s">
        <v>200</v>
      </c>
      <c r="C42" s="168">
        <v>1</v>
      </c>
      <c r="D42" s="170"/>
      <c r="E42" s="171"/>
      <c r="F42" s="170"/>
      <c r="G42" s="170"/>
      <c r="H42" s="170"/>
      <c r="I42" s="170"/>
      <c r="J42" s="170"/>
      <c r="K42" s="170"/>
      <c r="L42" s="170"/>
      <c r="M42" s="171">
        <f t="shared" si="0"/>
        <v>1</v>
      </c>
      <c r="N42" s="169">
        <v>5</v>
      </c>
      <c r="O42" s="172">
        <f t="shared" si="1"/>
        <v>0.2</v>
      </c>
    </row>
    <row r="43" spans="1:15">
      <c r="A43" s="167" t="s">
        <v>13</v>
      </c>
      <c r="B43" s="167" t="s">
        <v>201</v>
      </c>
      <c r="C43" s="168">
        <v>1</v>
      </c>
      <c r="D43" s="170"/>
      <c r="E43" s="170"/>
      <c r="F43" s="170"/>
      <c r="G43" s="170"/>
      <c r="H43" s="170"/>
      <c r="I43" s="170"/>
      <c r="J43" s="170"/>
      <c r="K43" s="170"/>
      <c r="L43" s="170"/>
      <c r="M43" s="171">
        <f t="shared" si="0"/>
        <v>1</v>
      </c>
      <c r="N43" s="169">
        <v>5</v>
      </c>
      <c r="O43" s="172">
        <f t="shared" si="1"/>
        <v>0.2</v>
      </c>
    </row>
    <row r="44" spans="1:15">
      <c r="A44" s="167" t="s">
        <v>13</v>
      </c>
      <c r="B44" s="167" t="s">
        <v>202</v>
      </c>
      <c r="C44" s="168">
        <v>1</v>
      </c>
      <c r="D44" s="170"/>
      <c r="E44" s="171"/>
      <c r="F44" s="170"/>
      <c r="G44" s="168">
        <v>1</v>
      </c>
      <c r="H44" s="170"/>
      <c r="I44" s="170"/>
      <c r="J44" s="170"/>
      <c r="K44" s="170"/>
      <c r="L44" s="170"/>
      <c r="M44" s="171">
        <f t="shared" si="0"/>
        <v>2</v>
      </c>
      <c r="N44" s="171">
        <v>5</v>
      </c>
      <c r="O44" s="172">
        <f t="shared" si="1"/>
        <v>0.4</v>
      </c>
    </row>
    <row r="45" spans="1:15">
      <c r="A45" s="167" t="s">
        <v>13</v>
      </c>
      <c r="B45" s="167" t="s">
        <v>203</v>
      </c>
      <c r="C45" s="168"/>
      <c r="D45" s="168">
        <v>1</v>
      </c>
      <c r="E45" s="170"/>
      <c r="F45" s="170"/>
      <c r="G45" s="170"/>
      <c r="H45" s="170"/>
      <c r="I45" s="170"/>
      <c r="J45" s="170"/>
      <c r="K45" s="170"/>
      <c r="L45" s="170"/>
      <c r="M45" s="171">
        <f t="shared" si="0"/>
        <v>1</v>
      </c>
      <c r="N45" s="170">
        <v>5</v>
      </c>
      <c r="O45" s="172">
        <f t="shared" si="1"/>
        <v>0.2</v>
      </c>
    </row>
    <row r="46" spans="1:15">
      <c r="A46" s="167" t="s">
        <v>13</v>
      </c>
      <c r="B46" s="167" t="s">
        <v>204</v>
      </c>
      <c r="C46" s="168"/>
      <c r="D46" s="168">
        <v>1</v>
      </c>
      <c r="E46" s="170"/>
      <c r="F46" s="170"/>
      <c r="G46" s="170"/>
      <c r="H46" s="170"/>
      <c r="I46" s="170"/>
      <c r="J46" s="170"/>
      <c r="K46" s="170"/>
      <c r="L46" s="170"/>
      <c r="M46" s="171">
        <f t="shared" si="0"/>
        <v>1</v>
      </c>
      <c r="N46" s="170">
        <v>5</v>
      </c>
      <c r="O46" s="172">
        <f t="shared" si="1"/>
        <v>0.2</v>
      </c>
    </row>
    <row r="47" spans="1:15">
      <c r="A47" s="328" t="s">
        <v>205</v>
      </c>
      <c r="B47" s="244"/>
      <c r="C47" s="244"/>
      <c r="D47" s="244"/>
      <c r="E47" s="244"/>
      <c r="F47" s="244"/>
      <c r="G47" s="244"/>
      <c r="H47" s="244"/>
      <c r="I47" s="244"/>
      <c r="J47" s="244"/>
      <c r="K47" s="244"/>
      <c r="L47" s="244"/>
      <c r="M47" s="244"/>
      <c r="N47" s="244"/>
      <c r="O47" s="234"/>
    </row>
    <row r="48" spans="1:15">
      <c r="A48" s="323" t="s">
        <v>147</v>
      </c>
      <c r="B48" s="324" t="s">
        <v>159</v>
      </c>
      <c r="C48" s="327" t="s">
        <v>148</v>
      </c>
      <c r="D48" s="312"/>
      <c r="E48" s="312"/>
      <c r="F48" s="312"/>
      <c r="G48" s="312"/>
      <c r="H48" s="312"/>
      <c r="I48" s="312"/>
      <c r="J48" s="312"/>
      <c r="K48" s="312"/>
      <c r="L48" s="313"/>
      <c r="M48" s="325" t="s">
        <v>149</v>
      </c>
      <c r="N48" s="325" t="s">
        <v>150</v>
      </c>
      <c r="O48" s="326" t="s">
        <v>128</v>
      </c>
    </row>
    <row r="49" spans="1:15">
      <c r="A49" s="319"/>
      <c r="B49" s="239"/>
      <c r="C49" s="161">
        <v>1</v>
      </c>
      <c r="D49" s="161">
        <v>2</v>
      </c>
      <c r="E49" s="161">
        <v>3</v>
      </c>
      <c r="F49" s="161">
        <v>4</v>
      </c>
      <c r="G49" s="161">
        <v>5</v>
      </c>
      <c r="H49" s="161">
        <v>6</v>
      </c>
      <c r="I49" s="161">
        <v>7</v>
      </c>
      <c r="J49" s="161">
        <v>8</v>
      </c>
      <c r="K49" s="161">
        <v>9</v>
      </c>
      <c r="L49" s="161">
        <v>10</v>
      </c>
      <c r="M49" s="239"/>
      <c r="N49" s="239"/>
      <c r="O49" s="234"/>
    </row>
    <row r="50" spans="1:15">
      <c r="A50" s="162" t="s">
        <v>130</v>
      </c>
      <c r="B50" s="192" t="s">
        <v>206</v>
      </c>
      <c r="C50" s="193">
        <v>3</v>
      </c>
      <c r="D50" s="193">
        <v>4</v>
      </c>
      <c r="E50" s="193">
        <v>1</v>
      </c>
      <c r="F50" s="193">
        <v>1</v>
      </c>
      <c r="G50" s="193">
        <v>2</v>
      </c>
      <c r="H50" s="194"/>
      <c r="I50" s="194"/>
      <c r="J50" s="194"/>
      <c r="K50" s="194"/>
      <c r="L50" s="194"/>
      <c r="M50" s="195">
        <f t="shared" ref="M50:M80" si="2">C50+D50+E50+F50+G50+H50+I50+J50+K50+L50</f>
        <v>11</v>
      </c>
      <c r="N50" s="193">
        <v>6</v>
      </c>
      <c r="O50" s="196">
        <f t="shared" ref="O50:O80" si="3">M50/N50</f>
        <v>1.8333333333333333</v>
      </c>
    </row>
    <row r="51" spans="1:15">
      <c r="A51" s="162" t="s">
        <v>130</v>
      </c>
      <c r="B51" s="173" t="s">
        <v>207</v>
      </c>
      <c r="C51" s="174">
        <v>3</v>
      </c>
      <c r="D51" s="174">
        <v>4</v>
      </c>
      <c r="E51" s="174">
        <v>1</v>
      </c>
      <c r="F51" s="174">
        <v>1</v>
      </c>
      <c r="G51" s="174">
        <v>1</v>
      </c>
      <c r="H51" s="176"/>
      <c r="I51" s="176"/>
      <c r="J51" s="176"/>
      <c r="K51" s="176"/>
      <c r="L51" s="176"/>
      <c r="M51" s="180">
        <f t="shared" si="2"/>
        <v>10</v>
      </c>
      <c r="N51" s="174">
        <v>6</v>
      </c>
      <c r="O51" s="181">
        <f t="shared" si="3"/>
        <v>1.6666666666666667</v>
      </c>
    </row>
    <row r="52" spans="1:15">
      <c r="A52" s="162" t="s">
        <v>15</v>
      </c>
      <c r="B52" s="173" t="s">
        <v>208</v>
      </c>
      <c r="C52" s="174">
        <v>2</v>
      </c>
      <c r="D52" s="176"/>
      <c r="E52" s="187">
        <v>1</v>
      </c>
      <c r="F52" s="174">
        <v>2</v>
      </c>
      <c r="G52" s="174">
        <v>2</v>
      </c>
      <c r="H52" s="174">
        <v>2</v>
      </c>
      <c r="I52" s="176"/>
      <c r="J52" s="176"/>
      <c r="K52" s="176"/>
      <c r="L52" s="176"/>
      <c r="M52" s="180">
        <f t="shared" si="2"/>
        <v>9</v>
      </c>
      <c r="N52" s="187">
        <v>6</v>
      </c>
      <c r="O52" s="181">
        <f t="shared" si="3"/>
        <v>1.5</v>
      </c>
    </row>
    <row r="53" spans="1:15">
      <c r="A53" s="182" t="s">
        <v>67</v>
      </c>
      <c r="B53" s="183" t="s">
        <v>209</v>
      </c>
      <c r="C53" s="184">
        <v>2</v>
      </c>
      <c r="D53" s="184">
        <v>4</v>
      </c>
      <c r="E53" s="179">
        <v>1</v>
      </c>
      <c r="F53" s="184">
        <v>2</v>
      </c>
      <c r="G53" s="185"/>
      <c r="H53" s="185"/>
      <c r="I53" s="185"/>
      <c r="J53" s="185"/>
      <c r="K53" s="185"/>
      <c r="L53" s="185"/>
      <c r="M53" s="180">
        <f t="shared" si="2"/>
        <v>9</v>
      </c>
      <c r="N53" s="187">
        <v>6</v>
      </c>
      <c r="O53" s="181">
        <f t="shared" si="3"/>
        <v>1.5</v>
      </c>
    </row>
    <row r="54" spans="1:15">
      <c r="A54" s="162" t="s">
        <v>210</v>
      </c>
      <c r="B54" s="173" t="s">
        <v>211</v>
      </c>
      <c r="C54" s="174">
        <v>7</v>
      </c>
      <c r="D54" s="176"/>
      <c r="E54" s="188"/>
      <c r="F54" s="176"/>
      <c r="G54" s="176"/>
      <c r="H54" s="176"/>
      <c r="I54" s="176"/>
      <c r="J54" s="176"/>
      <c r="K54" s="176"/>
      <c r="L54" s="176"/>
      <c r="M54" s="180">
        <f t="shared" si="2"/>
        <v>7</v>
      </c>
      <c r="N54" s="179">
        <v>6</v>
      </c>
      <c r="O54" s="181">
        <f t="shared" si="3"/>
        <v>1.1666666666666667</v>
      </c>
    </row>
    <row r="55" spans="1:15">
      <c r="A55" s="162" t="s">
        <v>15</v>
      </c>
      <c r="B55" s="173" t="s">
        <v>212</v>
      </c>
      <c r="C55" s="174">
        <v>2</v>
      </c>
      <c r="D55" s="174">
        <v>1</v>
      </c>
      <c r="E55" s="174">
        <v>2</v>
      </c>
      <c r="F55" s="174">
        <v>1</v>
      </c>
      <c r="G55" s="174"/>
      <c r="H55" s="174"/>
      <c r="I55" s="176"/>
      <c r="J55" s="176"/>
      <c r="K55" s="176"/>
      <c r="L55" s="176"/>
      <c r="M55" s="180">
        <f t="shared" si="2"/>
        <v>6</v>
      </c>
      <c r="N55" s="174">
        <v>6</v>
      </c>
      <c r="O55" s="181">
        <f t="shared" si="3"/>
        <v>1</v>
      </c>
    </row>
    <row r="56" spans="1:15">
      <c r="A56" s="162" t="s">
        <v>210</v>
      </c>
      <c r="B56" s="173" t="s">
        <v>213</v>
      </c>
      <c r="C56" s="174">
        <v>1</v>
      </c>
      <c r="D56" s="174">
        <v>1</v>
      </c>
      <c r="E56" s="184">
        <v>3</v>
      </c>
      <c r="F56" s="174">
        <v>2</v>
      </c>
      <c r="G56" s="176"/>
      <c r="H56" s="176"/>
      <c r="I56" s="176"/>
      <c r="J56" s="176"/>
      <c r="K56" s="176"/>
      <c r="L56" s="176"/>
      <c r="M56" s="180">
        <f t="shared" si="2"/>
        <v>7</v>
      </c>
      <c r="N56" s="184">
        <v>6</v>
      </c>
      <c r="O56" s="181">
        <f t="shared" si="3"/>
        <v>1.1666666666666667</v>
      </c>
    </row>
    <row r="57" spans="1:15">
      <c r="A57" s="162" t="s">
        <v>130</v>
      </c>
      <c r="B57" s="173" t="s">
        <v>214</v>
      </c>
      <c r="C57" s="174">
        <v>1</v>
      </c>
      <c r="D57" s="174">
        <v>1</v>
      </c>
      <c r="E57" s="184">
        <v>3</v>
      </c>
      <c r="F57" s="176"/>
      <c r="G57" s="176"/>
      <c r="H57" s="176"/>
      <c r="I57" s="176"/>
      <c r="J57" s="176"/>
      <c r="K57" s="176"/>
      <c r="L57" s="176"/>
      <c r="M57" s="180">
        <f t="shared" si="2"/>
        <v>5</v>
      </c>
      <c r="N57" s="179">
        <v>6</v>
      </c>
      <c r="O57" s="181">
        <f t="shared" si="3"/>
        <v>0.83333333333333337</v>
      </c>
    </row>
    <row r="58" spans="1:15">
      <c r="A58" s="162" t="s">
        <v>71</v>
      </c>
      <c r="B58" s="183" t="s">
        <v>215</v>
      </c>
      <c r="C58" s="184">
        <v>2</v>
      </c>
      <c r="D58" s="184">
        <v>1</v>
      </c>
      <c r="E58" s="184">
        <v>2</v>
      </c>
      <c r="F58" s="184">
        <v>2</v>
      </c>
      <c r="G58" s="185"/>
      <c r="H58" s="185"/>
      <c r="I58" s="185"/>
      <c r="J58" s="185"/>
      <c r="K58" s="185"/>
      <c r="L58" s="185"/>
      <c r="M58" s="180">
        <f t="shared" si="2"/>
        <v>7</v>
      </c>
      <c r="N58" s="184">
        <v>6</v>
      </c>
      <c r="O58" s="181">
        <f t="shared" si="3"/>
        <v>1.1666666666666667</v>
      </c>
    </row>
    <row r="59" spans="1:15">
      <c r="A59" s="162" t="s">
        <v>18</v>
      </c>
      <c r="B59" s="173" t="s">
        <v>216</v>
      </c>
      <c r="C59" s="174">
        <v>2</v>
      </c>
      <c r="D59" s="174">
        <v>2</v>
      </c>
      <c r="E59" s="176"/>
      <c r="F59" s="176"/>
      <c r="G59" s="176"/>
      <c r="H59" s="176"/>
      <c r="I59" s="176"/>
      <c r="J59" s="176"/>
      <c r="K59" s="176"/>
      <c r="L59" s="176"/>
      <c r="M59" s="180">
        <f t="shared" si="2"/>
        <v>4</v>
      </c>
      <c r="N59" s="174">
        <v>6</v>
      </c>
      <c r="O59" s="181">
        <f t="shared" si="3"/>
        <v>0.66666666666666663</v>
      </c>
    </row>
    <row r="60" spans="1:15">
      <c r="A60" s="162" t="s">
        <v>18</v>
      </c>
      <c r="B60" s="186" t="s">
        <v>217</v>
      </c>
      <c r="C60" s="187">
        <v>3</v>
      </c>
      <c r="D60" s="187">
        <v>1</v>
      </c>
      <c r="E60" s="188"/>
      <c r="F60" s="188"/>
      <c r="G60" s="188"/>
      <c r="H60" s="188"/>
      <c r="I60" s="188"/>
      <c r="J60" s="188"/>
      <c r="K60" s="188"/>
      <c r="L60" s="188"/>
      <c r="M60" s="180">
        <f t="shared" si="2"/>
        <v>4</v>
      </c>
      <c r="N60" s="187">
        <v>6</v>
      </c>
      <c r="O60" s="181">
        <f t="shared" si="3"/>
        <v>0.66666666666666663</v>
      </c>
    </row>
    <row r="61" spans="1:15">
      <c r="A61" s="162" t="s">
        <v>15</v>
      </c>
      <c r="B61" s="173" t="s">
        <v>218</v>
      </c>
      <c r="C61" s="174">
        <v>2</v>
      </c>
      <c r="D61" s="174">
        <v>1</v>
      </c>
      <c r="E61" s="187">
        <v>1</v>
      </c>
      <c r="F61" s="174"/>
      <c r="G61" s="176"/>
      <c r="H61" s="176"/>
      <c r="I61" s="176"/>
      <c r="J61" s="176"/>
      <c r="K61" s="176"/>
      <c r="L61" s="176"/>
      <c r="M61" s="180">
        <f t="shared" si="2"/>
        <v>4</v>
      </c>
      <c r="N61" s="187">
        <v>6</v>
      </c>
      <c r="O61" s="181">
        <f t="shared" si="3"/>
        <v>0.66666666666666663</v>
      </c>
    </row>
    <row r="62" spans="1:15">
      <c r="A62" s="162" t="s">
        <v>15</v>
      </c>
      <c r="B62" s="173" t="s">
        <v>219</v>
      </c>
      <c r="C62" s="174">
        <v>2</v>
      </c>
      <c r="D62" s="174">
        <v>1</v>
      </c>
      <c r="E62" s="187">
        <v>1</v>
      </c>
      <c r="F62" s="174"/>
      <c r="G62" s="176"/>
      <c r="H62" s="174"/>
      <c r="I62" s="176"/>
      <c r="J62" s="176"/>
      <c r="K62" s="176"/>
      <c r="L62" s="176"/>
      <c r="M62" s="180">
        <f t="shared" si="2"/>
        <v>4</v>
      </c>
      <c r="N62" s="179">
        <v>6</v>
      </c>
      <c r="O62" s="181">
        <f t="shared" si="3"/>
        <v>0.66666666666666663</v>
      </c>
    </row>
    <row r="63" spans="1:15">
      <c r="A63" s="182" t="s">
        <v>67</v>
      </c>
      <c r="B63" s="183" t="s">
        <v>220</v>
      </c>
      <c r="C63" s="184">
        <v>1</v>
      </c>
      <c r="D63" s="184">
        <v>3</v>
      </c>
      <c r="E63" s="185"/>
      <c r="F63" s="185"/>
      <c r="G63" s="185"/>
      <c r="H63" s="185"/>
      <c r="I63" s="185"/>
      <c r="J63" s="185"/>
      <c r="K63" s="185"/>
      <c r="L63" s="185"/>
      <c r="M63" s="180">
        <f t="shared" si="2"/>
        <v>4</v>
      </c>
      <c r="N63" s="174">
        <v>6</v>
      </c>
      <c r="O63" s="181">
        <f t="shared" si="3"/>
        <v>0.66666666666666663</v>
      </c>
    </row>
    <row r="64" spans="1:15">
      <c r="A64" s="182" t="s">
        <v>67</v>
      </c>
      <c r="B64" s="183" t="s">
        <v>221</v>
      </c>
      <c r="C64" s="184">
        <v>1</v>
      </c>
      <c r="D64" s="184">
        <v>2</v>
      </c>
      <c r="E64" s="184">
        <v>1</v>
      </c>
      <c r="F64" s="185"/>
      <c r="G64" s="185"/>
      <c r="H64" s="185"/>
      <c r="I64" s="185"/>
      <c r="J64" s="185"/>
      <c r="K64" s="185"/>
      <c r="L64" s="185"/>
      <c r="M64" s="180">
        <f t="shared" si="2"/>
        <v>4</v>
      </c>
      <c r="N64" s="174">
        <v>6</v>
      </c>
      <c r="O64" s="181">
        <f t="shared" si="3"/>
        <v>0.66666666666666663</v>
      </c>
    </row>
    <row r="65" spans="1:15">
      <c r="A65" s="162" t="s">
        <v>222</v>
      </c>
      <c r="B65" s="173" t="s">
        <v>223</v>
      </c>
      <c r="C65" s="174"/>
      <c r="D65" s="174">
        <v>2</v>
      </c>
      <c r="E65" s="174">
        <v>1</v>
      </c>
      <c r="F65" s="176"/>
      <c r="G65" s="176"/>
      <c r="H65" s="176"/>
      <c r="I65" s="176"/>
      <c r="J65" s="176"/>
      <c r="K65" s="176"/>
      <c r="L65" s="176"/>
      <c r="M65" s="180">
        <f t="shared" si="2"/>
        <v>3</v>
      </c>
      <c r="N65" s="174">
        <v>6</v>
      </c>
      <c r="O65" s="181">
        <f t="shared" si="3"/>
        <v>0.5</v>
      </c>
    </row>
    <row r="66" spans="1:15">
      <c r="A66" s="197" t="s">
        <v>67</v>
      </c>
      <c r="B66" s="183" t="s">
        <v>224</v>
      </c>
      <c r="C66" s="184">
        <v>2</v>
      </c>
      <c r="D66" s="184">
        <v>1</v>
      </c>
      <c r="E66" s="185"/>
      <c r="F66" s="185"/>
      <c r="G66" s="185"/>
      <c r="H66" s="185"/>
      <c r="I66" s="185"/>
      <c r="J66" s="185"/>
      <c r="K66" s="185"/>
      <c r="L66" s="185"/>
      <c r="M66" s="180">
        <f t="shared" si="2"/>
        <v>3</v>
      </c>
      <c r="N66" s="174">
        <v>6</v>
      </c>
      <c r="O66" s="181">
        <f t="shared" si="3"/>
        <v>0.5</v>
      </c>
    </row>
    <row r="67" spans="1:15">
      <c r="A67" s="189" t="s">
        <v>210</v>
      </c>
      <c r="B67" s="186" t="s">
        <v>225</v>
      </c>
      <c r="C67" s="187">
        <v>1</v>
      </c>
      <c r="D67" s="187">
        <v>1</v>
      </c>
      <c r="E67" s="180"/>
      <c r="F67" s="188"/>
      <c r="G67" s="188"/>
      <c r="H67" s="188"/>
      <c r="I67" s="188"/>
      <c r="J67" s="188"/>
      <c r="K67" s="188"/>
      <c r="L67" s="188"/>
      <c r="M67" s="180">
        <f t="shared" si="2"/>
        <v>2</v>
      </c>
      <c r="N67" s="184">
        <v>6</v>
      </c>
      <c r="O67" s="181">
        <f t="shared" si="3"/>
        <v>0.33333333333333331</v>
      </c>
    </row>
    <row r="68" spans="1:15">
      <c r="A68" s="189" t="s">
        <v>18</v>
      </c>
      <c r="B68" s="186" t="s">
        <v>226</v>
      </c>
      <c r="C68" s="187">
        <v>1</v>
      </c>
      <c r="D68" s="187">
        <v>1</v>
      </c>
      <c r="E68" s="188"/>
      <c r="F68" s="188"/>
      <c r="G68" s="188"/>
      <c r="H68" s="188"/>
      <c r="I68" s="188"/>
      <c r="J68" s="188"/>
      <c r="K68" s="188"/>
      <c r="L68" s="188"/>
      <c r="M68" s="180">
        <f t="shared" si="2"/>
        <v>2</v>
      </c>
      <c r="N68" s="174">
        <v>6</v>
      </c>
      <c r="O68" s="181">
        <f t="shared" si="3"/>
        <v>0.33333333333333331</v>
      </c>
    </row>
    <row r="69" spans="1:15">
      <c r="A69" s="189" t="s">
        <v>222</v>
      </c>
      <c r="B69" s="186" t="s">
        <v>227</v>
      </c>
      <c r="C69" s="187"/>
      <c r="D69" s="187">
        <v>1</v>
      </c>
      <c r="E69" s="187">
        <v>1</v>
      </c>
      <c r="F69" s="188"/>
      <c r="G69" s="188"/>
      <c r="H69" s="188"/>
      <c r="I69" s="188"/>
      <c r="J69" s="188"/>
      <c r="K69" s="188"/>
      <c r="L69" s="188"/>
      <c r="M69" s="180">
        <f t="shared" si="2"/>
        <v>2</v>
      </c>
      <c r="N69" s="174">
        <v>6</v>
      </c>
      <c r="O69" s="181">
        <f t="shared" si="3"/>
        <v>0.33333333333333331</v>
      </c>
    </row>
    <row r="70" spans="1:15">
      <c r="A70" s="189" t="s">
        <v>222</v>
      </c>
      <c r="B70" s="186" t="s">
        <v>228</v>
      </c>
      <c r="C70" s="187">
        <v>1</v>
      </c>
      <c r="D70" s="187"/>
      <c r="E70" s="187">
        <v>1</v>
      </c>
      <c r="F70" s="188"/>
      <c r="G70" s="188"/>
      <c r="H70" s="188"/>
      <c r="I70" s="188"/>
      <c r="J70" s="188"/>
      <c r="K70" s="188"/>
      <c r="L70" s="188"/>
      <c r="M70" s="180">
        <f t="shared" si="2"/>
        <v>2</v>
      </c>
      <c r="N70" s="174">
        <v>6</v>
      </c>
      <c r="O70" s="181">
        <f t="shared" si="3"/>
        <v>0.33333333333333331</v>
      </c>
    </row>
    <row r="71" spans="1:15">
      <c r="A71" s="162" t="s">
        <v>71</v>
      </c>
      <c r="B71" s="173" t="s">
        <v>229</v>
      </c>
      <c r="C71" s="174">
        <v>1</v>
      </c>
      <c r="D71" s="176"/>
      <c r="E71" s="184">
        <v>1</v>
      </c>
      <c r="F71" s="176"/>
      <c r="G71" s="176"/>
      <c r="H71" s="176"/>
      <c r="I71" s="176"/>
      <c r="J71" s="176"/>
      <c r="K71" s="176"/>
      <c r="L71" s="176"/>
      <c r="M71" s="180">
        <f t="shared" si="2"/>
        <v>2</v>
      </c>
      <c r="N71" s="184">
        <v>6</v>
      </c>
      <c r="O71" s="181">
        <f t="shared" si="3"/>
        <v>0.33333333333333331</v>
      </c>
    </row>
    <row r="72" spans="1:15">
      <c r="A72" s="182" t="s">
        <v>67</v>
      </c>
      <c r="B72" s="183" t="s">
        <v>230</v>
      </c>
      <c r="C72" s="184">
        <v>2</v>
      </c>
      <c r="D72" s="184"/>
      <c r="E72" s="185"/>
      <c r="F72" s="185"/>
      <c r="G72" s="185"/>
      <c r="H72" s="185"/>
      <c r="I72" s="185"/>
      <c r="J72" s="185"/>
      <c r="K72" s="185"/>
      <c r="L72" s="185"/>
      <c r="M72" s="180">
        <f t="shared" si="2"/>
        <v>2</v>
      </c>
      <c r="N72" s="174">
        <v>6</v>
      </c>
      <c r="O72" s="181">
        <f t="shared" si="3"/>
        <v>0.33333333333333331</v>
      </c>
    </row>
    <row r="73" spans="1:15">
      <c r="A73" s="162" t="s">
        <v>67</v>
      </c>
      <c r="B73" s="173" t="s">
        <v>231</v>
      </c>
      <c r="C73" s="174">
        <v>1</v>
      </c>
      <c r="D73" s="174">
        <v>1</v>
      </c>
      <c r="E73" s="176"/>
      <c r="F73" s="176"/>
      <c r="G73" s="176"/>
      <c r="H73" s="176"/>
      <c r="I73" s="176"/>
      <c r="J73" s="176"/>
      <c r="K73" s="176"/>
      <c r="L73" s="176"/>
      <c r="M73" s="180">
        <f t="shared" si="2"/>
        <v>2</v>
      </c>
      <c r="N73" s="174">
        <v>6</v>
      </c>
      <c r="O73" s="181">
        <f t="shared" si="3"/>
        <v>0.33333333333333331</v>
      </c>
    </row>
    <row r="74" spans="1:15">
      <c r="A74" s="162" t="s">
        <v>210</v>
      </c>
      <c r="B74" s="173" t="s">
        <v>232</v>
      </c>
      <c r="C74" s="174">
        <v>1</v>
      </c>
      <c r="D74" s="176"/>
      <c r="E74" s="176"/>
      <c r="F74" s="176"/>
      <c r="G74" s="176"/>
      <c r="H74" s="176"/>
      <c r="I74" s="176"/>
      <c r="J74" s="176"/>
      <c r="K74" s="176"/>
      <c r="L74" s="176"/>
      <c r="M74" s="180">
        <f t="shared" si="2"/>
        <v>1</v>
      </c>
      <c r="N74" s="184">
        <v>6</v>
      </c>
      <c r="O74" s="181">
        <f t="shared" si="3"/>
        <v>0.16666666666666666</v>
      </c>
    </row>
    <row r="75" spans="1:15">
      <c r="A75" s="162" t="s">
        <v>210</v>
      </c>
      <c r="B75" s="173" t="s">
        <v>233</v>
      </c>
      <c r="C75" s="174">
        <v>1</v>
      </c>
      <c r="D75" s="176"/>
      <c r="E75" s="176"/>
      <c r="F75" s="176"/>
      <c r="G75" s="176"/>
      <c r="H75" s="176"/>
      <c r="I75" s="176"/>
      <c r="J75" s="176"/>
      <c r="K75" s="176"/>
      <c r="L75" s="176"/>
      <c r="M75" s="180">
        <f t="shared" si="2"/>
        <v>1</v>
      </c>
      <c r="N75" s="184">
        <v>6</v>
      </c>
      <c r="O75" s="181">
        <f t="shared" si="3"/>
        <v>0.16666666666666666</v>
      </c>
    </row>
    <row r="76" spans="1:15">
      <c r="A76" s="162" t="s">
        <v>222</v>
      </c>
      <c r="B76" s="173" t="s">
        <v>234</v>
      </c>
      <c r="C76" s="174"/>
      <c r="D76" s="174"/>
      <c r="E76" s="174">
        <v>1</v>
      </c>
      <c r="F76" s="176"/>
      <c r="G76" s="176"/>
      <c r="H76" s="176"/>
      <c r="I76" s="176"/>
      <c r="J76" s="176"/>
      <c r="K76" s="176"/>
      <c r="L76" s="176"/>
      <c r="M76" s="180">
        <f t="shared" si="2"/>
        <v>1</v>
      </c>
      <c r="N76" s="174">
        <v>6</v>
      </c>
      <c r="O76" s="181">
        <f t="shared" si="3"/>
        <v>0.16666666666666666</v>
      </c>
    </row>
    <row r="77" spans="1:15">
      <c r="A77" s="162" t="s">
        <v>222</v>
      </c>
      <c r="B77" s="173" t="s">
        <v>235</v>
      </c>
      <c r="C77" s="174"/>
      <c r="D77" s="174"/>
      <c r="E77" s="174">
        <v>1</v>
      </c>
      <c r="F77" s="176"/>
      <c r="G77" s="176"/>
      <c r="H77" s="176"/>
      <c r="I77" s="176"/>
      <c r="J77" s="176"/>
      <c r="K77" s="176"/>
      <c r="L77" s="176"/>
      <c r="M77" s="180">
        <f t="shared" si="2"/>
        <v>1</v>
      </c>
      <c r="N77" s="174">
        <v>6</v>
      </c>
      <c r="O77" s="181">
        <f t="shared" si="3"/>
        <v>0.16666666666666666</v>
      </c>
    </row>
    <row r="78" spans="1:15">
      <c r="A78" s="167" t="s">
        <v>222</v>
      </c>
      <c r="B78" s="167" t="s">
        <v>236</v>
      </c>
      <c r="C78" s="168"/>
      <c r="D78" s="168">
        <v>1</v>
      </c>
      <c r="E78" s="170"/>
      <c r="F78" s="170"/>
      <c r="G78" s="170"/>
      <c r="H78" s="170"/>
      <c r="I78" s="170"/>
      <c r="J78" s="170"/>
      <c r="K78" s="170"/>
      <c r="L78" s="170"/>
      <c r="M78" s="180">
        <f t="shared" si="2"/>
        <v>1</v>
      </c>
      <c r="N78" s="187">
        <v>6</v>
      </c>
      <c r="O78" s="181">
        <f t="shared" si="3"/>
        <v>0.16666666666666666</v>
      </c>
    </row>
    <row r="79" spans="1:15">
      <c r="A79" s="167" t="s">
        <v>71</v>
      </c>
      <c r="B79" s="191" t="s">
        <v>237</v>
      </c>
      <c r="C79" s="169"/>
      <c r="D79" s="169">
        <v>1</v>
      </c>
      <c r="E79" s="169">
        <v>1</v>
      </c>
      <c r="F79" s="171"/>
      <c r="G79" s="171"/>
      <c r="H79" s="171"/>
      <c r="I79" s="171"/>
      <c r="J79" s="171"/>
      <c r="K79" s="171"/>
      <c r="L79" s="171"/>
      <c r="M79" s="180">
        <f t="shared" si="2"/>
        <v>2</v>
      </c>
      <c r="N79" s="179">
        <v>6</v>
      </c>
      <c r="O79" s="181">
        <f t="shared" si="3"/>
        <v>0.33333333333333331</v>
      </c>
    </row>
    <row r="80" spans="1:15">
      <c r="A80" s="167" t="s">
        <v>71</v>
      </c>
      <c r="B80" s="167" t="s">
        <v>238</v>
      </c>
      <c r="C80" s="168">
        <v>1</v>
      </c>
      <c r="D80" s="170"/>
      <c r="E80" s="169"/>
      <c r="F80" s="170"/>
      <c r="G80" s="170"/>
      <c r="H80" s="170"/>
      <c r="I80" s="170"/>
      <c r="J80" s="170"/>
      <c r="K80" s="170"/>
      <c r="L80" s="170"/>
      <c r="M80" s="180">
        <f t="shared" si="2"/>
        <v>1</v>
      </c>
      <c r="N80" s="179">
        <v>6</v>
      </c>
      <c r="O80" s="181">
        <f t="shared" si="3"/>
        <v>0.16666666666666666</v>
      </c>
    </row>
    <row r="81" spans="1:15">
      <c r="A81" s="198"/>
      <c r="B81" s="198"/>
      <c r="C81" s="199"/>
      <c r="D81" s="199"/>
      <c r="E81" s="199"/>
      <c r="F81" s="199"/>
      <c r="G81" s="199"/>
      <c r="H81" s="199"/>
      <c r="I81" s="199"/>
      <c r="J81" s="199"/>
      <c r="K81" s="199"/>
      <c r="L81" s="199"/>
      <c r="M81" s="199"/>
      <c r="N81" s="199"/>
      <c r="O81" s="199"/>
    </row>
  </sheetData>
  <sheetProtection algorithmName="SHA-512" hashValue="xuMOe2VEE/VQwBx+FftdmvtCCnwUPjLhykRZOEQk8E1nVkfHgjTvTj2Wd8sFUaCxVeXJiEDTXR8cN/ShHLfJuA==" saltValue="ddxLe+1+jQoWTiq3mlSDYw==" spinCount="100000" sheet="1" objects="1" scenarios="1"/>
  <mergeCells count="15">
    <mergeCell ref="A47:O47"/>
    <mergeCell ref="A48:A49"/>
    <mergeCell ref="B48:B49"/>
    <mergeCell ref="C48:L48"/>
    <mergeCell ref="M48:M49"/>
    <mergeCell ref="N48:N49"/>
    <mergeCell ref="O48:O49"/>
    <mergeCell ref="A1:O1"/>
    <mergeCell ref="A2:O2"/>
    <mergeCell ref="A3:A4"/>
    <mergeCell ref="B3:B4"/>
    <mergeCell ref="M3:M4"/>
    <mergeCell ref="N3:N4"/>
    <mergeCell ref="O3:O4"/>
    <mergeCell ref="C3:L3"/>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8"/>
  <sheetViews>
    <sheetView topLeftCell="B1" workbookViewId="0">
      <selection activeCell="C18" sqref="C18"/>
    </sheetView>
  </sheetViews>
  <sheetFormatPr baseColWidth="10" defaultColWidth="14.42578125" defaultRowHeight="15" customHeight="1"/>
  <cols>
    <col min="1" max="1" width="8.28515625" hidden="1" customWidth="1"/>
    <col min="2" max="2" width="44.85546875" customWidth="1"/>
    <col min="3" max="3" width="58.42578125" customWidth="1"/>
  </cols>
  <sheetData>
    <row r="1" spans="1:3" ht="81" customHeight="1">
      <c r="A1" s="200"/>
      <c r="B1" s="201"/>
      <c r="C1" s="202"/>
    </row>
    <row r="2" spans="1:3">
      <c r="A2" s="200"/>
      <c r="B2" s="329" t="s">
        <v>239</v>
      </c>
      <c r="C2" s="250"/>
    </row>
    <row r="3" spans="1:3">
      <c r="A3" s="203"/>
      <c r="B3" s="204" t="s">
        <v>240</v>
      </c>
      <c r="C3" s="205" t="s">
        <v>13</v>
      </c>
    </row>
    <row r="4" spans="1:3">
      <c r="A4" s="203"/>
      <c r="B4" s="204" t="s">
        <v>241</v>
      </c>
      <c r="C4" s="205" t="s">
        <v>173</v>
      </c>
    </row>
    <row r="5" spans="1:3">
      <c r="A5" s="203"/>
      <c r="B5" s="204" t="s">
        <v>242</v>
      </c>
      <c r="C5" s="206" t="s">
        <v>16</v>
      </c>
    </row>
    <row r="6" spans="1:3">
      <c r="A6" s="203"/>
      <c r="B6" s="204" t="s">
        <v>243</v>
      </c>
      <c r="C6" s="207" t="s">
        <v>11</v>
      </c>
    </row>
    <row r="7" spans="1:3">
      <c r="A7" s="203"/>
      <c r="B7" s="204" t="s">
        <v>244</v>
      </c>
      <c r="C7" s="205" t="s">
        <v>36</v>
      </c>
    </row>
    <row r="8" spans="1:3">
      <c r="A8" s="203"/>
      <c r="B8" s="204" t="s">
        <v>245</v>
      </c>
      <c r="C8" s="205" t="s">
        <v>12</v>
      </c>
    </row>
    <row r="9" spans="1:3">
      <c r="A9" s="203"/>
      <c r="B9" s="204" t="s">
        <v>246</v>
      </c>
      <c r="C9" s="205" t="s">
        <v>19</v>
      </c>
    </row>
    <row r="10" spans="1:3">
      <c r="A10" s="203"/>
      <c r="B10" s="204" t="s">
        <v>247</v>
      </c>
      <c r="C10" s="205" t="s">
        <v>29</v>
      </c>
    </row>
    <row r="11" spans="1:3">
      <c r="A11" s="203"/>
      <c r="B11" s="204" t="s">
        <v>248</v>
      </c>
      <c r="C11" s="205" t="s">
        <v>100</v>
      </c>
    </row>
    <row r="12" spans="1:3">
      <c r="A12" s="203"/>
      <c r="B12" s="204" t="s">
        <v>249</v>
      </c>
      <c r="C12" s="205" t="s">
        <v>187</v>
      </c>
    </row>
    <row r="13" spans="1:3">
      <c r="A13" s="203"/>
      <c r="B13" s="208" t="s">
        <v>250</v>
      </c>
      <c r="C13" s="209" t="s">
        <v>251</v>
      </c>
    </row>
    <row r="14" spans="1:3">
      <c r="A14" s="210"/>
      <c r="B14" s="211"/>
      <c r="C14" s="212"/>
    </row>
    <row r="15" spans="1:3">
      <c r="A15" s="203"/>
      <c r="B15" s="213" t="s">
        <v>252</v>
      </c>
      <c r="C15" s="214" t="s">
        <v>123</v>
      </c>
    </row>
    <row r="16" spans="1:3">
      <c r="A16" s="200"/>
      <c r="B16" s="200"/>
      <c r="C16" s="200"/>
    </row>
    <row r="17" spans="1:3">
      <c r="A17" s="200"/>
      <c r="B17" s="329" t="s">
        <v>253</v>
      </c>
      <c r="C17" s="250"/>
    </row>
    <row r="18" spans="1:3">
      <c r="A18" s="203"/>
      <c r="B18" s="204" t="s">
        <v>240</v>
      </c>
      <c r="C18" s="207" t="s">
        <v>254</v>
      </c>
    </row>
    <row r="19" spans="1:3">
      <c r="A19" s="203"/>
      <c r="B19" s="204" t="s">
        <v>241</v>
      </c>
      <c r="C19" s="207" t="s">
        <v>255</v>
      </c>
    </row>
    <row r="20" spans="1:3">
      <c r="A20" s="203"/>
      <c r="B20" s="204" t="s">
        <v>242</v>
      </c>
      <c r="C20" s="207" t="s">
        <v>130</v>
      </c>
    </row>
    <row r="21" spans="1:3">
      <c r="A21" s="203"/>
      <c r="B21" s="204" t="s">
        <v>243</v>
      </c>
      <c r="C21" s="207" t="s">
        <v>18</v>
      </c>
    </row>
    <row r="22" spans="1:3">
      <c r="A22" s="203"/>
      <c r="B22" s="204" t="s">
        <v>244</v>
      </c>
      <c r="C22" s="207" t="s">
        <v>19</v>
      </c>
    </row>
    <row r="23" spans="1:3">
      <c r="A23" s="203"/>
      <c r="B23" s="204" t="s">
        <v>245</v>
      </c>
      <c r="C23" s="207" t="s">
        <v>52</v>
      </c>
    </row>
    <row r="24" spans="1:3">
      <c r="A24" s="203"/>
      <c r="B24" s="204" t="s">
        <v>246</v>
      </c>
      <c r="C24" s="205" t="s">
        <v>11</v>
      </c>
    </row>
    <row r="25" spans="1:3">
      <c r="A25" s="215"/>
      <c r="B25" s="208" t="s">
        <v>256</v>
      </c>
      <c r="C25" s="209" t="s">
        <v>257</v>
      </c>
    </row>
    <row r="26" spans="1:3">
      <c r="A26" s="215"/>
      <c r="B26" s="211"/>
      <c r="C26" s="212"/>
    </row>
    <row r="27" spans="1:3">
      <c r="A27" s="215"/>
      <c r="B27" s="213" t="s">
        <v>252</v>
      </c>
      <c r="C27" s="214" t="s">
        <v>258</v>
      </c>
    </row>
    <row r="28" spans="1:3">
      <c r="A28" s="200"/>
      <c r="B28" s="200"/>
      <c r="C28" s="200"/>
    </row>
  </sheetData>
  <sheetProtection algorithmName="SHA-512" hashValue="PQ8fEf2DotJRDSpLbMCIb0ljaxBqfTSD2RLERTGyHarq3bLMQqys9RosdIwb4Dp+wmYFrjS72dHU0X+XgHRptA==" saltValue="DQsB090igNLVvdsjGxuBUg==" spinCount="100000" sheet="1" objects="1" scenarios="1"/>
  <mergeCells count="2">
    <mergeCell ref="B2:C2"/>
    <mergeCell ref="B17:C17"/>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2"/>
  <sheetViews>
    <sheetView workbookViewId="0">
      <selection activeCell="A4" sqref="A4"/>
    </sheetView>
  </sheetViews>
  <sheetFormatPr baseColWidth="10" defaultColWidth="14.42578125" defaultRowHeight="15" customHeight="1"/>
  <cols>
    <col min="1" max="1" width="42.7109375" customWidth="1"/>
    <col min="2" max="13" width="9.140625" customWidth="1"/>
    <col min="14" max="14" width="0.140625" customWidth="1"/>
    <col min="15" max="15" width="14.42578125" hidden="1"/>
  </cols>
  <sheetData>
    <row r="1" spans="1:15" ht="115.5" customHeight="1">
      <c r="A1" s="330" t="s">
        <v>0</v>
      </c>
      <c r="B1" s="309"/>
      <c r="C1" s="309"/>
      <c r="D1" s="309"/>
      <c r="E1" s="309"/>
      <c r="F1" s="309"/>
      <c r="G1" s="309"/>
      <c r="H1" s="309"/>
      <c r="I1" s="309"/>
      <c r="J1" s="309"/>
      <c r="K1" s="309"/>
      <c r="L1" s="309"/>
      <c r="M1" s="309"/>
      <c r="N1" s="309"/>
      <c r="O1" s="310"/>
    </row>
    <row r="2" spans="1:15" ht="21" customHeight="1">
      <c r="A2" s="331" t="s">
        <v>259</v>
      </c>
      <c r="B2" s="332"/>
      <c r="C2" s="332"/>
      <c r="D2" s="332"/>
      <c r="E2" s="332"/>
      <c r="F2" s="332"/>
      <c r="G2" s="332"/>
      <c r="H2" s="332"/>
      <c r="I2" s="332"/>
      <c r="J2" s="332"/>
      <c r="K2" s="332"/>
      <c r="L2" s="332"/>
      <c r="M2" s="333"/>
    </row>
    <row r="3" spans="1:15" ht="99" customHeight="1">
      <c r="A3" s="216" t="s">
        <v>6</v>
      </c>
      <c r="B3" s="217" t="s">
        <v>260</v>
      </c>
      <c r="C3" s="217" t="s">
        <v>261</v>
      </c>
      <c r="D3" s="217" t="s">
        <v>262</v>
      </c>
      <c r="E3" s="217" t="s">
        <v>263</v>
      </c>
      <c r="F3" s="217" t="s">
        <v>264</v>
      </c>
      <c r="G3" s="217" t="s">
        <v>265</v>
      </c>
      <c r="H3" s="217" t="s">
        <v>266</v>
      </c>
      <c r="I3" s="217" t="s">
        <v>267</v>
      </c>
      <c r="J3" s="217" t="s">
        <v>268</v>
      </c>
      <c r="K3" s="217" t="s">
        <v>269</v>
      </c>
      <c r="L3" s="217" t="s">
        <v>270</v>
      </c>
      <c r="M3" s="217" t="s">
        <v>271</v>
      </c>
    </row>
    <row r="4" spans="1:15" ht="18" customHeight="1">
      <c r="A4" s="218" t="s">
        <v>272</v>
      </c>
      <c r="B4" s="219">
        <v>5</v>
      </c>
      <c r="C4" s="220">
        <v>4</v>
      </c>
      <c r="D4" s="220">
        <v>1</v>
      </c>
      <c r="E4" s="220">
        <v>0</v>
      </c>
      <c r="F4" s="221">
        <f t="shared" ref="F4:F13" si="0">C4*3+E4*1</f>
        <v>12</v>
      </c>
      <c r="G4" s="220">
        <v>13</v>
      </c>
      <c r="H4" s="220">
        <v>8</v>
      </c>
      <c r="I4" s="221">
        <f t="shared" ref="I4:I13" si="1">G4-H4</f>
        <v>5</v>
      </c>
      <c r="J4" s="222">
        <f t="shared" ref="J4:J13" si="2">F4/B4</f>
        <v>2.4</v>
      </c>
      <c r="K4" s="222">
        <v>2.2000000000000002</v>
      </c>
      <c r="L4" s="222">
        <f t="shared" ref="L4:L13" si="3">J4+K4</f>
        <v>4.5999999999999996</v>
      </c>
      <c r="M4" s="223">
        <v>1</v>
      </c>
    </row>
    <row r="5" spans="1:15" ht="18" customHeight="1">
      <c r="A5" s="224" t="s">
        <v>13</v>
      </c>
      <c r="B5" s="219">
        <v>5</v>
      </c>
      <c r="C5" s="220">
        <v>4</v>
      </c>
      <c r="D5" s="220">
        <v>0</v>
      </c>
      <c r="E5" s="220">
        <v>1</v>
      </c>
      <c r="F5" s="221">
        <f t="shared" si="0"/>
        <v>13</v>
      </c>
      <c r="G5" s="220">
        <v>11</v>
      </c>
      <c r="H5" s="220">
        <v>3</v>
      </c>
      <c r="I5" s="221">
        <f t="shared" si="1"/>
        <v>8</v>
      </c>
      <c r="J5" s="222">
        <f t="shared" si="2"/>
        <v>2.6</v>
      </c>
      <c r="K5" s="222">
        <v>2</v>
      </c>
      <c r="L5" s="222">
        <f t="shared" si="3"/>
        <v>4.5999999999999996</v>
      </c>
      <c r="M5" s="223">
        <v>2</v>
      </c>
    </row>
    <row r="6" spans="1:15" ht="18" customHeight="1">
      <c r="A6" s="224" t="s">
        <v>11</v>
      </c>
      <c r="B6" s="225">
        <v>5</v>
      </c>
      <c r="C6" s="220">
        <v>2</v>
      </c>
      <c r="D6" s="220">
        <v>0</v>
      </c>
      <c r="E6" s="220">
        <v>3</v>
      </c>
      <c r="F6" s="221">
        <f t="shared" si="0"/>
        <v>9</v>
      </c>
      <c r="G6" s="220">
        <v>18</v>
      </c>
      <c r="H6" s="220">
        <v>9</v>
      </c>
      <c r="I6" s="221">
        <f t="shared" si="1"/>
        <v>9</v>
      </c>
      <c r="J6" s="222">
        <f t="shared" si="2"/>
        <v>1.8</v>
      </c>
      <c r="K6" s="222">
        <v>1.7</v>
      </c>
      <c r="L6" s="222">
        <f t="shared" si="3"/>
        <v>3.5</v>
      </c>
      <c r="M6" s="223">
        <v>3</v>
      </c>
    </row>
    <row r="7" spans="1:15" ht="18" customHeight="1">
      <c r="A7" s="226" t="s">
        <v>12</v>
      </c>
      <c r="B7" s="219">
        <v>4</v>
      </c>
      <c r="C7" s="220">
        <v>2</v>
      </c>
      <c r="D7" s="220">
        <v>2</v>
      </c>
      <c r="E7" s="220">
        <v>0</v>
      </c>
      <c r="F7" s="221">
        <f t="shared" si="0"/>
        <v>6</v>
      </c>
      <c r="G7" s="220">
        <v>23</v>
      </c>
      <c r="H7" s="220">
        <v>13</v>
      </c>
      <c r="I7" s="221">
        <f t="shared" si="1"/>
        <v>10</v>
      </c>
      <c r="J7" s="222">
        <f t="shared" si="2"/>
        <v>1.5</v>
      </c>
      <c r="K7" s="222">
        <v>1.5</v>
      </c>
      <c r="L7" s="222">
        <f t="shared" si="3"/>
        <v>3</v>
      </c>
      <c r="M7" s="223">
        <v>4</v>
      </c>
    </row>
    <row r="8" spans="1:15" ht="18" customHeight="1">
      <c r="A8" s="218" t="s">
        <v>16</v>
      </c>
      <c r="B8" s="219">
        <v>5</v>
      </c>
      <c r="C8" s="220">
        <v>4</v>
      </c>
      <c r="D8" s="220">
        <v>1</v>
      </c>
      <c r="E8" s="220">
        <v>0</v>
      </c>
      <c r="F8" s="221">
        <f t="shared" si="0"/>
        <v>12</v>
      </c>
      <c r="G8" s="220">
        <v>19</v>
      </c>
      <c r="H8" s="220">
        <v>10</v>
      </c>
      <c r="I8" s="221">
        <f t="shared" si="1"/>
        <v>9</v>
      </c>
      <c r="J8" s="222">
        <f t="shared" si="2"/>
        <v>2.4</v>
      </c>
      <c r="K8" s="222">
        <v>1</v>
      </c>
      <c r="L8" s="222">
        <f t="shared" si="3"/>
        <v>3.4</v>
      </c>
      <c r="M8" s="223">
        <v>6</v>
      </c>
    </row>
    <row r="9" spans="1:15" ht="18" customHeight="1">
      <c r="A9" s="227" t="s">
        <v>36</v>
      </c>
      <c r="B9" s="228">
        <v>4</v>
      </c>
      <c r="C9" s="220">
        <v>2</v>
      </c>
      <c r="D9" s="220">
        <v>1</v>
      </c>
      <c r="E9" s="220">
        <v>1</v>
      </c>
      <c r="F9" s="221">
        <f t="shared" si="0"/>
        <v>7</v>
      </c>
      <c r="G9" s="220">
        <v>12</v>
      </c>
      <c r="H9" s="220">
        <v>12</v>
      </c>
      <c r="I9" s="221">
        <f t="shared" si="1"/>
        <v>0</v>
      </c>
      <c r="J9" s="222">
        <f t="shared" si="2"/>
        <v>1.75</v>
      </c>
      <c r="K9" s="222">
        <v>1</v>
      </c>
      <c r="L9" s="222">
        <f t="shared" si="3"/>
        <v>2.75</v>
      </c>
      <c r="M9" s="223">
        <v>7</v>
      </c>
    </row>
    <row r="10" spans="1:15" ht="18" customHeight="1">
      <c r="A10" s="226" t="s">
        <v>15</v>
      </c>
      <c r="B10" s="219">
        <v>4</v>
      </c>
      <c r="C10" s="220">
        <v>1</v>
      </c>
      <c r="D10" s="220">
        <v>3</v>
      </c>
      <c r="E10" s="220">
        <v>0</v>
      </c>
      <c r="F10" s="221">
        <f t="shared" si="0"/>
        <v>3</v>
      </c>
      <c r="G10" s="220">
        <v>14</v>
      </c>
      <c r="H10" s="220">
        <v>22</v>
      </c>
      <c r="I10" s="221">
        <f t="shared" si="1"/>
        <v>-8</v>
      </c>
      <c r="J10" s="222">
        <f t="shared" si="2"/>
        <v>0.75</v>
      </c>
      <c r="K10" s="222">
        <v>1</v>
      </c>
      <c r="L10" s="222">
        <f t="shared" si="3"/>
        <v>1.75</v>
      </c>
      <c r="M10" s="223">
        <v>5</v>
      </c>
    </row>
    <row r="11" spans="1:15" ht="18" customHeight="1">
      <c r="A11" s="227" t="s">
        <v>273</v>
      </c>
      <c r="B11" s="228">
        <v>4</v>
      </c>
      <c r="C11" s="220">
        <v>1</v>
      </c>
      <c r="D11" s="220">
        <v>3</v>
      </c>
      <c r="E11" s="220">
        <v>0</v>
      </c>
      <c r="F11" s="221">
        <f t="shared" si="0"/>
        <v>3</v>
      </c>
      <c r="G11" s="220">
        <v>9</v>
      </c>
      <c r="H11" s="220">
        <v>13</v>
      </c>
      <c r="I11" s="221">
        <f t="shared" si="1"/>
        <v>-4</v>
      </c>
      <c r="J11" s="222">
        <f t="shared" si="2"/>
        <v>0.75</v>
      </c>
      <c r="K11" s="222">
        <v>1</v>
      </c>
      <c r="L11" s="222">
        <f t="shared" si="3"/>
        <v>1.75</v>
      </c>
      <c r="M11" s="223">
        <v>9</v>
      </c>
      <c r="N11" s="104"/>
      <c r="O11" s="104"/>
    </row>
    <row r="12" spans="1:15" ht="18" customHeight="1">
      <c r="A12" s="227" t="s">
        <v>100</v>
      </c>
      <c r="B12" s="229">
        <v>4</v>
      </c>
      <c r="C12" s="220">
        <v>0</v>
      </c>
      <c r="D12" s="220">
        <v>4</v>
      </c>
      <c r="E12" s="220">
        <v>0</v>
      </c>
      <c r="F12" s="221">
        <f t="shared" si="0"/>
        <v>0</v>
      </c>
      <c r="G12" s="220">
        <v>7</v>
      </c>
      <c r="H12" s="220">
        <v>22</v>
      </c>
      <c r="I12" s="221">
        <f t="shared" si="1"/>
        <v>-15</v>
      </c>
      <c r="J12" s="222">
        <f t="shared" si="2"/>
        <v>0</v>
      </c>
      <c r="K12" s="230">
        <v>1</v>
      </c>
      <c r="L12" s="222">
        <f t="shared" si="3"/>
        <v>1</v>
      </c>
      <c r="M12" s="223">
        <v>8</v>
      </c>
      <c r="N12" s="104"/>
      <c r="O12" s="104"/>
    </row>
    <row r="13" spans="1:15" ht="18" customHeight="1">
      <c r="A13" s="227" t="s">
        <v>274</v>
      </c>
      <c r="B13" s="228">
        <v>4</v>
      </c>
      <c r="C13" s="220">
        <v>0</v>
      </c>
      <c r="D13" s="220">
        <v>4</v>
      </c>
      <c r="E13" s="220">
        <v>0</v>
      </c>
      <c r="F13" s="221">
        <f t="shared" si="0"/>
        <v>0</v>
      </c>
      <c r="G13" s="220">
        <v>3</v>
      </c>
      <c r="H13" s="220">
        <v>17</v>
      </c>
      <c r="I13" s="221">
        <f t="shared" si="1"/>
        <v>-14</v>
      </c>
      <c r="J13" s="222">
        <f t="shared" si="2"/>
        <v>0</v>
      </c>
      <c r="K13" s="222">
        <v>1</v>
      </c>
      <c r="L13" s="222">
        <f t="shared" si="3"/>
        <v>1</v>
      </c>
      <c r="M13" s="223">
        <v>10</v>
      </c>
    </row>
    <row r="14" spans="1:15" ht="21" customHeight="1">
      <c r="A14" s="331" t="s">
        <v>275</v>
      </c>
      <c r="B14" s="332"/>
      <c r="C14" s="332"/>
      <c r="D14" s="332"/>
      <c r="E14" s="332"/>
      <c r="F14" s="332"/>
      <c r="G14" s="332"/>
      <c r="H14" s="332"/>
      <c r="I14" s="332"/>
      <c r="J14" s="332"/>
      <c r="K14" s="332"/>
      <c r="L14" s="332"/>
      <c r="M14" s="333"/>
    </row>
    <row r="15" spans="1:15" ht="99.75" customHeight="1">
      <c r="A15" s="231" t="s">
        <v>46</v>
      </c>
      <c r="B15" s="217" t="s">
        <v>260</v>
      </c>
      <c r="C15" s="217" t="s">
        <v>261</v>
      </c>
      <c r="D15" s="217" t="s">
        <v>262</v>
      </c>
      <c r="E15" s="217" t="s">
        <v>263</v>
      </c>
      <c r="F15" s="217" t="s">
        <v>264</v>
      </c>
      <c r="G15" s="217" t="s">
        <v>265</v>
      </c>
      <c r="H15" s="217" t="s">
        <v>266</v>
      </c>
      <c r="I15" s="217" t="s">
        <v>267</v>
      </c>
      <c r="J15" s="217" t="s">
        <v>268</v>
      </c>
      <c r="K15" s="217" t="s">
        <v>269</v>
      </c>
      <c r="L15" s="217" t="s">
        <v>270</v>
      </c>
      <c r="M15" s="217" t="s">
        <v>271</v>
      </c>
    </row>
    <row r="16" spans="1:15" ht="18.75" customHeight="1">
      <c r="A16" s="227" t="s">
        <v>15</v>
      </c>
      <c r="B16" s="220">
        <v>6</v>
      </c>
      <c r="C16" s="220">
        <v>5</v>
      </c>
      <c r="D16" s="220">
        <v>0</v>
      </c>
      <c r="E16" s="220">
        <v>0</v>
      </c>
      <c r="F16" s="221">
        <f t="shared" ref="F16:F22" si="4">C16*3+E16*1</f>
        <v>15</v>
      </c>
      <c r="G16" s="220">
        <v>22</v>
      </c>
      <c r="H16" s="220">
        <v>2</v>
      </c>
      <c r="I16" s="221">
        <f t="shared" ref="I16:I22" si="5">G16-H16</f>
        <v>20</v>
      </c>
      <c r="J16" s="222">
        <f t="shared" ref="J16:J22" si="6">F16/B16</f>
        <v>2.5</v>
      </c>
      <c r="K16" s="222">
        <v>2.2000000000000002</v>
      </c>
      <c r="L16" s="222">
        <f t="shared" ref="L16:L22" si="7">J16+K16</f>
        <v>4.7</v>
      </c>
      <c r="M16" s="223">
        <v>1</v>
      </c>
    </row>
    <row r="17" spans="1:13" ht="18.75" customHeight="1">
      <c r="A17" s="227" t="s">
        <v>145</v>
      </c>
      <c r="B17" s="220">
        <v>6</v>
      </c>
      <c r="C17" s="220">
        <v>3</v>
      </c>
      <c r="D17" s="220">
        <v>1</v>
      </c>
      <c r="E17" s="220">
        <v>0</v>
      </c>
      <c r="F17" s="221">
        <f t="shared" si="4"/>
        <v>9</v>
      </c>
      <c r="G17" s="220">
        <v>21</v>
      </c>
      <c r="H17" s="220">
        <v>16</v>
      </c>
      <c r="I17" s="221">
        <f t="shared" si="5"/>
        <v>5</v>
      </c>
      <c r="J17" s="222">
        <f t="shared" si="6"/>
        <v>1.5</v>
      </c>
      <c r="K17" s="222">
        <v>2</v>
      </c>
      <c r="L17" s="222">
        <f t="shared" si="7"/>
        <v>3.5</v>
      </c>
      <c r="M17" s="223">
        <v>2</v>
      </c>
    </row>
    <row r="18" spans="1:13" ht="18.75" customHeight="1">
      <c r="A18" s="227" t="s">
        <v>276</v>
      </c>
      <c r="B18" s="220">
        <v>6</v>
      </c>
      <c r="C18" s="220">
        <v>3</v>
      </c>
      <c r="D18" s="220">
        <v>1</v>
      </c>
      <c r="E18" s="220">
        <v>0</v>
      </c>
      <c r="F18" s="221">
        <f t="shared" si="4"/>
        <v>9</v>
      </c>
      <c r="G18" s="220">
        <v>18</v>
      </c>
      <c r="H18" s="220">
        <v>9</v>
      </c>
      <c r="I18" s="221">
        <f t="shared" si="5"/>
        <v>9</v>
      </c>
      <c r="J18" s="222">
        <f t="shared" si="6"/>
        <v>1.5</v>
      </c>
      <c r="K18" s="222">
        <v>1.7</v>
      </c>
      <c r="L18" s="222">
        <f t="shared" si="7"/>
        <v>3.2</v>
      </c>
      <c r="M18" s="223">
        <v>3</v>
      </c>
    </row>
    <row r="19" spans="1:13" ht="18.75" customHeight="1">
      <c r="A19" s="227" t="s">
        <v>18</v>
      </c>
      <c r="B19" s="220">
        <v>6</v>
      </c>
      <c r="C19" s="220">
        <v>2</v>
      </c>
      <c r="D19" s="220">
        <v>2</v>
      </c>
      <c r="E19" s="220">
        <v>0</v>
      </c>
      <c r="F19" s="221">
        <f t="shared" si="4"/>
        <v>6</v>
      </c>
      <c r="G19" s="220">
        <v>9</v>
      </c>
      <c r="H19" s="220">
        <v>10</v>
      </c>
      <c r="I19" s="221">
        <f t="shared" si="5"/>
        <v>-1</v>
      </c>
      <c r="J19" s="222">
        <f t="shared" si="6"/>
        <v>1</v>
      </c>
      <c r="K19" s="230">
        <v>1.5</v>
      </c>
      <c r="L19" s="222">
        <f t="shared" si="7"/>
        <v>2.5</v>
      </c>
      <c r="M19" s="223">
        <v>4</v>
      </c>
    </row>
    <row r="20" spans="1:13" ht="18.75" customHeight="1">
      <c r="A20" s="227" t="s">
        <v>277</v>
      </c>
      <c r="B20" s="220">
        <v>6</v>
      </c>
      <c r="C20" s="220">
        <v>1</v>
      </c>
      <c r="D20" s="220">
        <v>3</v>
      </c>
      <c r="E20" s="220">
        <v>0</v>
      </c>
      <c r="F20" s="221">
        <f t="shared" si="4"/>
        <v>3</v>
      </c>
      <c r="G20" s="220">
        <v>10</v>
      </c>
      <c r="H20" s="220">
        <v>14</v>
      </c>
      <c r="I20" s="221">
        <f t="shared" si="5"/>
        <v>-4</v>
      </c>
      <c r="J20" s="222">
        <f t="shared" si="6"/>
        <v>0.5</v>
      </c>
      <c r="K20" s="222">
        <v>1</v>
      </c>
      <c r="L20" s="222">
        <f t="shared" si="7"/>
        <v>1.5</v>
      </c>
      <c r="M20" s="223">
        <v>5</v>
      </c>
    </row>
    <row r="21" spans="1:13" ht="18.75" customHeight="1">
      <c r="A21" s="227" t="s">
        <v>11</v>
      </c>
      <c r="B21" s="220">
        <v>6</v>
      </c>
      <c r="C21" s="220">
        <v>1</v>
      </c>
      <c r="D21" s="220">
        <v>3</v>
      </c>
      <c r="E21" s="220">
        <v>0</v>
      </c>
      <c r="F21" s="221">
        <f t="shared" si="4"/>
        <v>3</v>
      </c>
      <c r="G21" s="220">
        <v>13</v>
      </c>
      <c r="H21" s="220">
        <v>22</v>
      </c>
      <c r="I21" s="221">
        <f t="shared" si="5"/>
        <v>-9</v>
      </c>
      <c r="J21" s="222">
        <f t="shared" si="6"/>
        <v>0.5</v>
      </c>
      <c r="K21" s="222">
        <v>1</v>
      </c>
      <c r="L21" s="222">
        <f t="shared" si="7"/>
        <v>1.5</v>
      </c>
      <c r="M21" s="223">
        <v>6</v>
      </c>
    </row>
    <row r="22" spans="1:13" ht="18.75" customHeight="1">
      <c r="A22" s="227" t="s">
        <v>52</v>
      </c>
      <c r="B22" s="220">
        <v>6</v>
      </c>
      <c r="C22" s="220">
        <v>0</v>
      </c>
      <c r="D22" s="220">
        <v>4</v>
      </c>
      <c r="E22" s="220">
        <v>0</v>
      </c>
      <c r="F22" s="221">
        <f t="shared" si="4"/>
        <v>0</v>
      </c>
      <c r="G22" s="220">
        <v>5</v>
      </c>
      <c r="H22" s="220">
        <v>18</v>
      </c>
      <c r="I22" s="221">
        <f t="shared" si="5"/>
        <v>-13</v>
      </c>
      <c r="J22" s="222">
        <f t="shared" si="6"/>
        <v>0</v>
      </c>
      <c r="K22" s="222">
        <v>1</v>
      </c>
      <c r="L22" s="222">
        <f t="shared" si="7"/>
        <v>1</v>
      </c>
      <c r="M22" s="223">
        <v>7</v>
      </c>
    </row>
  </sheetData>
  <sheetProtection algorithmName="SHA-512" hashValue="cRiDRnQhUhfTU2hMOS6/MHR2KbT+3gSK7pmNmYtygK5rvlAM+nGI3xus5x3MR33RU7Ky7JVN9ywqRFwNHHe+aQ==" saltValue="qh6mztPkYNTW3SHlix7K+Q==" spinCount="100000" sheet="1" objects="1" scenarios="1"/>
  <mergeCells count="3">
    <mergeCell ref="A1:O1"/>
    <mergeCell ref="A2:M2"/>
    <mergeCell ref="A14:M14"/>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GENERALIDADES</vt:lpstr>
      <vt:lpstr>FIXTUR AB VAR  Y AB DAM</vt:lpstr>
      <vt:lpstr>PROGRAMACION</vt:lpstr>
      <vt:lpstr>CLASIFICACION AB VARONES</vt:lpstr>
      <vt:lpstr>CLASIFICACION AB DAMAS </vt:lpstr>
      <vt:lpstr>VALLA MENOS VENCIDA</vt:lpstr>
      <vt:lpstr>GOLEADOR</vt:lpstr>
      <vt:lpstr>CUADRO DE HONOR</vt:lpstr>
      <vt:lpstr>PONDERADO PARA 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PERSONAL</cp:lastModifiedBy>
  <dcterms:created xsi:type="dcterms:W3CDTF">2018-10-06T06:30:23Z</dcterms:created>
  <dcterms:modified xsi:type="dcterms:W3CDTF">2024-02-27T13:25:58Z</dcterms:modified>
</cp:coreProperties>
</file>